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AlgorithmName="SHA-512" workbookHashValue="BRmSCNRQj/bLfYxv8z1fi2IY9gBQpl45E2/7xMBqPr/8prCdofSGFUCleAlAMH7zo1lzTfcy/6TnEDHHwTXe4g==" workbookSaltValue="pG805rnFCFrNKFjtEt8x3Q==" workbookSpinCount="100000" lockStructure="1"/>
  <bookViews>
    <workbookView xWindow="480" yWindow="240" windowWidth="15600" windowHeight="11760"/>
  </bookViews>
  <sheets>
    <sheet name="JumpStartInputTool" sheetId="3" r:id="rId1"/>
    <sheet name="Master" sheetId="1" state="hidden" r:id="rId2"/>
    <sheet name="Provenance" sheetId="2" state="hidden" r:id="rId3"/>
  </sheets>
  <definedNames>
    <definedName name="CityCounty">Master!$A$2:$A$134</definedName>
    <definedName name="_xlnm.Print_Area" localSheetId="0">JumpStartInputTool!$A$1:$D$19</definedName>
    <definedName name="Services">Master!$A$138:$A$152</definedName>
  </definedNames>
  <calcPr calcId="145621"/>
</workbook>
</file>

<file path=xl/calcChain.xml><?xml version="1.0" encoding="utf-8"?>
<calcChain xmlns="http://schemas.openxmlformats.org/spreadsheetml/2006/main">
  <c r="D7" i="3" l="1"/>
  <c r="C14" i="3" s="1"/>
  <c r="B16" i="3" s="1"/>
  <c r="C9" i="3"/>
  <c r="C11" i="3"/>
  <c r="C13" i="3" l="1"/>
</calcChain>
</file>

<file path=xl/comments1.xml><?xml version="1.0" encoding="utf-8"?>
<comments xmlns="http://schemas.openxmlformats.org/spreadsheetml/2006/main">
  <authors>
    <author>Hankins, Kevin (DBHDS)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Hankins, Kevin (DBHDS):</t>
        </r>
        <r>
          <rPr>
            <sz val="9"/>
            <color indexed="81"/>
            <rFont val="Tahoma"/>
            <family val="2"/>
          </rPr>
          <t xml:space="preserve">
29 shy due to missing county in C data.</t>
        </r>
      </text>
    </comment>
  </commentList>
</comments>
</file>

<file path=xl/sharedStrings.xml><?xml version="1.0" encoding="utf-8"?>
<sst xmlns="http://schemas.openxmlformats.org/spreadsheetml/2006/main" count="238" uniqueCount="210">
  <si>
    <t>Benefits Planning</t>
  </si>
  <si>
    <t>Community Coaching</t>
  </si>
  <si>
    <t>Community Engagement</t>
  </si>
  <si>
    <t>Community Guide</t>
  </si>
  <si>
    <t>Electronic Home-Based Services</t>
  </si>
  <si>
    <t>Independent Living Supports</t>
  </si>
  <si>
    <t>In-home Supports</t>
  </si>
  <si>
    <t>Peer Mentoring</t>
  </si>
  <si>
    <t>Shared Living</t>
  </si>
  <si>
    <t>Supported Living</t>
  </si>
  <si>
    <t>All waivers total</t>
  </si>
  <si>
    <t>BI waiver total</t>
  </si>
  <si>
    <t xml:space="preserve"> City/County</t>
  </si>
  <si>
    <t>T1091</t>
  </si>
  <si>
    <t>Provenance</t>
  </si>
  <si>
    <t>Received file 'Provider Data Summary Gap Chart 5.31.18 for OISS.xlsx' from Eric in email 6/1 8:48 am</t>
  </si>
  <si>
    <t>Copied to 'Provider Data Summary Gap Chart20180601.xlsx' (this file)</t>
  </si>
  <si>
    <t>kh</t>
  </si>
  <si>
    <t>Generated new columns 2 and 3 using Eric's data for # on Waiver, via Text to Columns</t>
  </si>
  <si>
    <t>Removed fill and replaced with automatic Conditional Formatting (same result)</t>
  </si>
  <si>
    <t>What</t>
  </si>
  <si>
    <t>Who</t>
  </si>
  <si>
    <t>Date</t>
  </si>
  <si>
    <t>Original</t>
  </si>
  <si>
    <t>ew</t>
  </si>
  <si>
    <t>Skilled Nursing</t>
  </si>
  <si>
    <t>Private Duty Nursing</t>
  </si>
  <si>
    <t>Crisis Support Services</t>
  </si>
  <si>
    <t>Sponsored Residential</t>
  </si>
  <si>
    <t>Alexandria City</t>
  </si>
  <si>
    <t>Alleghany County</t>
  </si>
  <si>
    <t>Arlington County</t>
  </si>
  <si>
    <t>Roanoke City</t>
  </si>
  <si>
    <t>Roanoke County</t>
  </si>
  <si>
    <t>Botetourt County</t>
  </si>
  <si>
    <t>Craig County</t>
  </si>
  <si>
    <t>Salem City</t>
  </si>
  <si>
    <t>Chesapeake City</t>
  </si>
  <si>
    <t>Chesterfield County</t>
  </si>
  <si>
    <t>James City County</t>
  </si>
  <si>
    <t>Williamsburg City</t>
  </si>
  <si>
    <t>Poquoson City</t>
  </si>
  <si>
    <t>York County</t>
  </si>
  <si>
    <t>Amelia County</t>
  </si>
  <si>
    <t>Buckingham County</t>
  </si>
  <si>
    <t>Cumberland County</t>
  </si>
  <si>
    <t>Nottoway County</t>
  </si>
  <si>
    <t>Prince Edward County</t>
  </si>
  <si>
    <t>Charlotte County</t>
  </si>
  <si>
    <t>Lunenburg County</t>
  </si>
  <si>
    <t>Russell County</t>
  </si>
  <si>
    <t>Buchanan County</t>
  </si>
  <si>
    <t>Tazewell County</t>
  </si>
  <si>
    <t>Pittsylvania County</t>
  </si>
  <si>
    <t>Danville City</t>
  </si>
  <si>
    <t>Dickenson County</t>
  </si>
  <si>
    <t>Prince George County</t>
  </si>
  <si>
    <t>Petersburg City</t>
  </si>
  <si>
    <t>Dinwiddie County</t>
  </si>
  <si>
    <t>Colonial Heights City</t>
  </si>
  <si>
    <t>Surry County</t>
  </si>
  <si>
    <t>Emporia City</t>
  </si>
  <si>
    <t>Hopewell City</t>
  </si>
  <si>
    <t>Greensville County</t>
  </si>
  <si>
    <t>Sussex County</t>
  </si>
  <si>
    <t>Accomack County</t>
  </si>
  <si>
    <t>Northampton County</t>
  </si>
  <si>
    <t>Fairfax County</t>
  </si>
  <si>
    <t>Fairfax City</t>
  </si>
  <si>
    <t>Falls Church City</t>
  </si>
  <si>
    <t>Wise County</t>
  </si>
  <si>
    <t>Lee County</t>
  </si>
  <si>
    <t>Scott County</t>
  </si>
  <si>
    <t>Norton City</t>
  </si>
  <si>
    <t>Powhatan County</t>
  </si>
  <si>
    <t>Goochland County</t>
  </si>
  <si>
    <t>Newport News City</t>
  </si>
  <si>
    <t>Hampton City</t>
  </si>
  <si>
    <t>Hanover County</t>
  </si>
  <si>
    <t>Harrisonburg City</t>
  </si>
  <si>
    <t>Rockingham County</t>
  </si>
  <si>
    <t>New Kent County</t>
  </si>
  <si>
    <t>Charles City County</t>
  </si>
  <si>
    <t>Henrico County</t>
  </si>
  <si>
    <t>Bristol City</t>
  </si>
  <si>
    <t>Washington County</t>
  </si>
  <si>
    <t>Appomattox County</t>
  </si>
  <si>
    <t>Bedford County</t>
  </si>
  <si>
    <t>Lynchburg City</t>
  </si>
  <si>
    <t>Campbell County</t>
  </si>
  <si>
    <t>Amherst County</t>
  </si>
  <si>
    <t>Loudoun County</t>
  </si>
  <si>
    <t>Northumberland County</t>
  </si>
  <si>
    <t>Essex County</t>
  </si>
  <si>
    <t>Westmoreland County</t>
  </si>
  <si>
    <t>Richmond County</t>
  </si>
  <si>
    <t>Lancaster County</t>
  </si>
  <si>
    <t>Gloucester County</t>
  </si>
  <si>
    <t>King William County</t>
  </si>
  <si>
    <t>Mathews County</t>
  </si>
  <si>
    <t>King and Queen County</t>
  </si>
  <si>
    <t>Middlesex County</t>
  </si>
  <si>
    <t>Grayson County</t>
  </si>
  <si>
    <t>Smyth County</t>
  </si>
  <si>
    <t>Carroll County</t>
  </si>
  <si>
    <t>Wythe County</t>
  </si>
  <si>
    <t>Bland County</t>
  </si>
  <si>
    <t>Galax City</t>
  </si>
  <si>
    <t>Pulaski County</t>
  </si>
  <si>
    <t>Montgomery County</t>
  </si>
  <si>
    <t>Floyd County</t>
  </si>
  <si>
    <t>Giles County</t>
  </si>
  <si>
    <t>Radford City</t>
  </si>
  <si>
    <t>Norfolk City</t>
  </si>
  <si>
    <t>Clarke County</t>
  </si>
  <si>
    <t>Winchester City</t>
  </si>
  <si>
    <t>Frederick County</t>
  </si>
  <si>
    <t>Warren County</t>
  </si>
  <si>
    <t>Shenandoah County</t>
  </si>
  <si>
    <t>Page County</t>
  </si>
  <si>
    <t>Patrick County</t>
  </si>
  <si>
    <t>Henry County</t>
  </si>
  <si>
    <t>Franklin County</t>
  </si>
  <si>
    <t>Martinsville City</t>
  </si>
  <si>
    <t>Portsmouth City</t>
  </si>
  <si>
    <t>Manassas City</t>
  </si>
  <si>
    <t>Prince William County</t>
  </si>
  <si>
    <t>Manassas Park City</t>
  </si>
  <si>
    <t>Fredericksburg City</t>
  </si>
  <si>
    <t>Stafford County</t>
  </si>
  <si>
    <t>Spotsylvania County</t>
  </si>
  <si>
    <t>Caroline County</t>
  </si>
  <si>
    <t>King George County</t>
  </si>
  <si>
    <t>Rappahannock County</t>
  </si>
  <si>
    <t>Fauquier County</t>
  </si>
  <si>
    <t>Orange County</t>
  </si>
  <si>
    <t>Culpeper County</t>
  </si>
  <si>
    <t>Madison County</t>
  </si>
  <si>
    <t>Albemarle County</t>
  </si>
  <si>
    <t>Charlottesville City</t>
  </si>
  <si>
    <t>Nelson County</t>
  </si>
  <si>
    <t>Greene County</t>
  </si>
  <si>
    <t>Louisa County</t>
  </si>
  <si>
    <t>Fluvanna County</t>
  </si>
  <si>
    <t>Richmond City</t>
  </si>
  <si>
    <t>Bath County</t>
  </si>
  <si>
    <t>Rockbridge County</t>
  </si>
  <si>
    <t>Buena Vista City</t>
  </si>
  <si>
    <t>Brunswick County</t>
  </si>
  <si>
    <t>Mecklenburg County</t>
  </si>
  <si>
    <t>Halifax County</t>
  </si>
  <si>
    <t>Augusta County</t>
  </si>
  <si>
    <t>Waynesboro City</t>
  </si>
  <si>
    <t>Staunton City</t>
  </si>
  <si>
    <t>Highland County</t>
  </si>
  <si>
    <t>Virginia Beach City</t>
  </si>
  <si>
    <t>Isle of Wight County</t>
  </si>
  <si>
    <t>Suffolk City</t>
  </si>
  <si>
    <t>Southampton County</t>
  </si>
  <si>
    <t>Franklin City</t>
  </si>
  <si>
    <t>Filled unique Pid counts from T1054integrated1 20180510 SOS Maps.xlsb Pivot Sheet</t>
  </si>
  <si>
    <t>Covington City</t>
  </si>
  <si>
    <t>Lexington City</t>
  </si>
  <si>
    <t>Charlottesville=0 Waivers is inaccurate, attribute to manual copy-paste, so replaced waiver counts:
   EricW 6/1 said to only include Active on Waiver.  So that's what I did.  Looked up by County Pivot from C_Wide20180601</t>
  </si>
  <si>
    <t>C_Wide20180601 Active</t>
  </si>
  <si>
    <t xml:space="preserve">    Master Active (shy 29 no C.County)</t>
  </si>
  <si>
    <t>C_Wide20180601 Active AND BI (no missing C.County here)</t>
  </si>
  <si>
    <t>Department of Behavioral Health and Developmental Services</t>
  </si>
  <si>
    <t>JumpStart Calculator</t>
  </si>
  <si>
    <t>Select City or County</t>
  </si>
  <si>
    <t>Select Service</t>
  </si>
  <si>
    <t>Employment and Community Transportation</t>
  </si>
  <si>
    <t>Building Independence Waiver</t>
  </si>
  <si>
    <t>Waiver Enrollees (All waivers)</t>
  </si>
  <si>
    <t>Total Providers of Selected Service in Selected City/County</t>
  </si>
  <si>
    <t>There are sufficient providers in this area. You may: (1) Proceed with submission knowing that an increased amount of justification will be necessary, or (2) select a different City/County and/or Service.</t>
  </si>
  <si>
    <t>Recommendations for JumpStart Application:</t>
  </si>
  <si>
    <t>Division of Developmental Services</t>
  </si>
  <si>
    <t>Providers are insufficient in this area. Applications will be considered.</t>
  </si>
  <si>
    <t>crisis support services</t>
  </si>
  <si>
    <t>private duty nursing</t>
  </si>
  <si>
    <t>skilled nursing</t>
  </si>
  <si>
    <t>sponsored residential</t>
  </si>
  <si>
    <t>T1104 6/13/2018:</t>
  </si>
  <si>
    <t>EricW requests to change the #People from SA-restricted to ALL #People Active,Hold as of the same date (20180510-1), and the calculator On Waiver to agree.</t>
  </si>
  <si>
    <t>Calculator on Waiver was 12,917.  Now EricW wants #people Active,Hold (not from SAL as before).</t>
  </si>
  <si>
    <t>So we agreed to change both the map #People and the Calculator col 2, 3 #Waiver(now Active+Hold), #BI(Active+Hold).</t>
  </si>
  <si>
    <t>C_Wide20180510.Status=Active,Hold</t>
  </si>
  <si>
    <t>C_Wide20180510.Status=Active,Hold AND C.County&lt;&gt;'Other'</t>
  </si>
  <si>
    <t>This differs from 12917, because we used Provider Service location from the SA/SALs for the 12917 (it's amazing the 2 #s are so close!).</t>
  </si>
  <si>
    <t>Pivot (tabular, all items).  Pivot2 for BI (Col 3 below)</t>
  </si>
  <si>
    <t>Had to pay special attention to Bedford (174).</t>
  </si>
  <si>
    <t>Copy to PersonsWaiverActiveHold20180510.csv for Maps</t>
  </si>
  <si>
    <t>Changed Col 2,3 (Waiver total by CntyCity) of the JumpStart Calculator to agree:  it is called 'NewProvider Data Summary Gap Chart20180601_withJumpStartCalc20180613.xlsm'</t>
  </si>
  <si>
    <t>end</t>
  </si>
  <si>
    <t>T1106 6/14/2018:</t>
  </si>
  <si>
    <t>EricW requests to change from ProviderId to TaxIdentifier (Salem City had 8 Community Engagement providers, really has only 2 -- this is what fixes this).</t>
  </si>
  <si>
    <t>Change Provider data in both Maps and Calculator. (Should reduce # providers by more than half?)</t>
  </si>
  <si>
    <t>vloookup TaxIdentifier from P20180510 to JumpStartProvs sheet here</t>
  </si>
  <si>
    <t>Repivot based on TaxIDentifier rather than ProviderId!</t>
  </si>
  <si>
    <t>1019 -&gt; 739</t>
  </si>
  <si>
    <t>To 'NewerProvider Data Summary Gap Chart20180601_withJumpStartCalc20180614.xlsm'</t>
  </si>
  <si>
    <t>completely changed method of getting Providers (Key, S.Name, Lat, Lon) for the maps:</t>
  </si>
  <si>
    <t>vlooked up S.Zip5.Lat,Lon from P20180510 to sheet JumpStartProvs here</t>
  </si>
  <si>
    <t>Pivot2 (merely gets unique list of same 739 as for Calculator)</t>
  </si>
  <si>
    <t>1009 -&gt; 739</t>
  </si>
  <si>
    <t>To 'NewerProvidersServicesLatLon20180510.csv'</t>
  </si>
  <si>
    <t>vlookup Lat, Lon by TaxIdentifier from JumpStartProvs S.Zip5.Lat,Lon</t>
  </si>
  <si>
    <t>(note: 1019 and 1009 should have been the same - this has been corrected by using a better parallel method this time)</t>
  </si>
  <si>
    <t>Remake map main file:  now 'NewerIntegratedServices20180510.xlsx'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</si>
</sst>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0" borderId="0" xfId="0" applyFont="1"/>
    <xf numFmtId="1" fontId="0" fillId="3" borderId="1" xfId="0" applyNumberFormat="1" applyFont="1" applyFill="1" applyBorder="1" applyAlignment="1">
      <alignment horizontal="center" vertical="top" wrapText="1"/>
    </xf>
    <xf numFmtId="0" fontId="0" fillId="0" borderId="2" xfId="0" applyBorder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/>
    <xf numFmtId="0" fontId="0" fillId="4" borderId="0" xfId="0" applyFill="1"/>
    <xf numFmtId="0" fontId="0" fillId="0" borderId="0" xfId="0" applyBorder="1" applyProtection="1">
      <protection locked="0"/>
    </xf>
    <xf numFmtId="0" fontId="0" fillId="0" borderId="5" xfId="0" applyFill="1" applyBorder="1" applyProtection="1"/>
    <xf numFmtId="0" fontId="0" fillId="0" borderId="6" xfId="0" applyBorder="1" applyProtection="1"/>
    <xf numFmtId="0" fontId="0" fillId="0" borderId="7" xfId="0" applyFill="1" applyBorder="1" applyProtection="1"/>
    <xf numFmtId="0" fontId="0" fillId="4" borderId="0" xfId="0" applyFill="1" applyProtection="1"/>
    <xf numFmtId="0" fontId="0" fillId="0" borderId="8" xfId="0" applyFill="1" applyBorder="1" applyProtection="1"/>
    <xf numFmtId="0" fontId="0" fillId="0" borderId="0" xfId="0" applyBorder="1" applyProtection="1"/>
    <xf numFmtId="0" fontId="0" fillId="0" borderId="9" xfId="0" applyFill="1" applyBorder="1" applyProtection="1"/>
    <xf numFmtId="0" fontId="7" fillId="0" borderId="0" xfId="0" applyFont="1" applyBorder="1" applyProtection="1"/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vertical="center"/>
    </xf>
    <xf numFmtId="0" fontId="0" fillId="0" borderId="10" xfId="0" applyFill="1" applyBorder="1" applyProtection="1"/>
    <xf numFmtId="0" fontId="0" fillId="0" borderId="11" xfId="0" applyBorder="1" applyProtection="1"/>
    <xf numFmtId="0" fontId="0" fillId="0" borderId="12" xfId="0" applyFill="1" applyBorder="1" applyProtection="1"/>
    <xf numFmtId="0" fontId="0" fillId="0" borderId="4" xfId="0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top"/>
    </xf>
    <xf numFmtId="0" fontId="10" fillId="0" borderId="9" xfId="0" applyFont="1" applyFill="1" applyBorder="1" applyProtection="1">
      <protection hidden="1"/>
    </xf>
    <xf numFmtId="0" fontId="13" fillId="0" borderId="0" xfId="0" applyFont="1"/>
    <xf numFmtId="164" fontId="0" fillId="0" borderId="0" xfId="1" applyNumberFormat="1" applyFont="1" applyAlignment="1">
      <alignment vertical="top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9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2</xdr:col>
          <xdr:colOff>3133725</xdr:colOff>
          <xdr:row>5</xdr:row>
          <xdr:rowOff>9525</xdr:rowOff>
        </xdr:to>
        <xdr:sp macro="" textlink="">
          <xdr:nvSpPr>
            <xdr:cNvPr id="2053" name="ComboBox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3143250</xdr:colOff>
          <xdr:row>7</xdr:row>
          <xdr:rowOff>9525</xdr:rowOff>
        </xdr:to>
        <xdr:sp macro="" textlink="">
          <xdr:nvSpPr>
            <xdr:cNvPr id="2054" name="ComboBox2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9"/>
  <sheetViews>
    <sheetView showGridLines="0" tabSelected="1" workbookViewId="0">
      <selection activeCell="I7" sqref="I7"/>
    </sheetView>
  </sheetViews>
  <sheetFormatPr defaultRowHeight="15" x14ac:dyDescent="0.25"/>
  <cols>
    <col min="1" max="1" width="9.140625" style="22"/>
    <col min="2" max="2" width="33.28515625" style="22" customWidth="1"/>
    <col min="3" max="3" width="79.42578125" style="22" customWidth="1"/>
    <col min="4" max="5" width="9.140625" style="22"/>
    <col min="6" max="6" width="23.7109375" style="22" hidden="1" customWidth="1"/>
    <col min="7" max="7" width="0" style="22" hidden="1" customWidth="1"/>
    <col min="8" max="16384" width="9.140625" style="22"/>
  </cols>
  <sheetData>
    <row r="1" spans="1:7" x14ac:dyDescent="0.25">
      <c r="A1" s="19"/>
      <c r="B1" s="20" t="s">
        <v>167</v>
      </c>
      <c r="C1" s="20"/>
      <c r="D1" s="21"/>
    </row>
    <row r="2" spans="1:7" x14ac:dyDescent="0.25">
      <c r="A2" s="23"/>
      <c r="B2" s="24" t="s">
        <v>177</v>
      </c>
      <c r="C2" s="47"/>
      <c r="D2" s="25"/>
    </row>
    <row r="3" spans="1:7" x14ac:dyDescent="0.25">
      <c r="A3" s="23"/>
      <c r="B3" s="26" t="s">
        <v>168</v>
      </c>
      <c r="C3" s="47"/>
      <c r="D3" s="25"/>
      <c r="F3" s="22" t="s">
        <v>179</v>
      </c>
      <c r="G3" s="22">
        <v>1</v>
      </c>
    </row>
    <row r="4" spans="1:7" x14ac:dyDescent="0.25">
      <c r="A4" s="23"/>
      <c r="B4" s="24"/>
      <c r="C4" s="24"/>
      <c r="D4" s="25"/>
      <c r="F4" s="22" t="s">
        <v>180</v>
      </c>
      <c r="G4" s="22">
        <v>1</v>
      </c>
    </row>
    <row r="5" spans="1:7" ht="30.75" customHeight="1" x14ac:dyDescent="0.25">
      <c r="A5" s="23"/>
      <c r="B5" s="38" t="s">
        <v>169</v>
      </c>
      <c r="C5" s="18" t="s">
        <v>118</v>
      </c>
      <c r="D5" s="25"/>
      <c r="F5" s="22" t="s">
        <v>181</v>
      </c>
      <c r="G5" s="22">
        <v>1</v>
      </c>
    </row>
    <row r="6" spans="1:7" ht="8.25" customHeight="1" x14ac:dyDescent="0.25">
      <c r="A6" s="23"/>
      <c r="B6" s="24"/>
      <c r="C6" s="24"/>
      <c r="D6" s="25"/>
      <c r="F6" s="22" t="s">
        <v>182</v>
      </c>
      <c r="G6" s="22">
        <v>1</v>
      </c>
    </row>
    <row r="7" spans="1:7" ht="30.75" customHeight="1" x14ac:dyDescent="0.25">
      <c r="A7" s="23"/>
      <c r="B7" s="39" t="s">
        <v>170</v>
      </c>
      <c r="C7" s="18" t="s">
        <v>2</v>
      </c>
      <c r="D7" s="40" t="str">
        <f>IFERROR(VLOOKUP(C7,F3:G6,2,0),"")</f>
        <v/>
      </c>
    </row>
    <row r="8" spans="1:7" ht="8.25" customHeight="1" thickBot="1" x14ac:dyDescent="0.3">
      <c r="A8" s="23"/>
      <c r="B8" s="24"/>
      <c r="C8" s="24"/>
      <c r="D8" s="25"/>
    </row>
    <row r="9" spans="1:7" ht="30.75" customHeight="1" thickBot="1" x14ac:dyDescent="0.3">
      <c r="A9" s="23"/>
      <c r="B9" s="27" t="s">
        <v>173</v>
      </c>
      <c r="C9" s="34" t="str">
        <f>IF(C5="","Please Select a City/County",CONCATENATE(VLOOKUP(C5,Master!A:B,2,0)," individual(s) were enrolled on a waiver in ",C5, " as of ", "June 1, 2018."))</f>
        <v>102 individual(s) were enrolled on a waiver in Shenandoah County as of June 1, 2018.</v>
      </c>
      <c r="D9" s="25"/>
    </row>
    <row r="10" spans="1:7" ht="7.5" customHeight="1" thickBot="1" x14ac:dyDescent="0.3">
      <c r="A10" s="23"/>
      <c r="B10" s="24"/>
      <c r="C10" s="24"/>
      <c r="D10" s="25"/>
    </row>
    <row r="11" spans="1:7" ht="30.75" customHeight="1" thickBot="1" x14ac:dyDescent="0.3">
      <c r="A11" s="23"/>
      <c r="B11" s="27" t="s">
        <v>172</v>
      </c>
      <c r="C11" s="34" t="str">
        <f>IF(C5="","Please Select a City/County",CONCATENATE(VLOOKUP(C5,Master!A:C,3,0)," individual(s) are enrolled on a BI waiver in ",C5, " as of June 1, 2018."))</f>
        <v>5 individual(s) are enrolled on a BI waiver in Shenandoah County as of June 1, 2018.</v>
      </c>
      <c r="D11" s="25"/>
    </row>
    <row r="12" spans="1:7" ht="7.5" customHeight="1" thickBot="1" x14ac:dyDescent="0.3">
      <c r="A12" s="23"/>
      <c r="B12" s="24"/>
      <c r="C12" s="24"/>
      <c r="D12" s="25"/>
    </row>
    <row r="13" spans="1:7" ht="30.75" customHeight="1" thickBot="1" x14ac:dyDescent="0.3">
      <c r="A13" s="23"/>
      <c r="B13" s="28" t="s">
        <v>174</v>
      </c>
      <c r="C13" s="35">
        <f>IF(OR(C5="",C7=""),"Please Select Both a City/County and a Service",INDEX(Master!B2:R134,MATCH(JumpStartInputTool!C5,CityCounty,1),MATCH(JumpStartInputTool!C7,Master!B1:R1,0)))</f>
        <v>3</v>
      </c>
      <c r="D13" s="25"/>
    </row>
    <row r="14" spans="1:7" x14ac:dyDescent="0.25">
      <c r="A14" s="23"/>
      <c r="B14" s="29"/>
      <c r="C14" s="36">
        <f>IF(D7=1,"Not Eligible",IF(OR(C5="",C7=""),"Please Select Both a City/County and a Service",INDEX(Master!B2:R134,MATCH(JumpStartInputTool!C5,CityCounty,1),MATCH(JumpStartInputTool!C7,Master!B1:R1,0))))</f>
        <v>3</v>
      </c>
      <c r="D14" s="25"/>
    </row>
    <row r="15" spans="1:7" ht="15" customHeight="1" x14ac:dyDescent="0.25">
      <c r="A15" s="23"/>
      <c r="B15" s="30" t="s">
        <v>176</v>
      </c>
      <c r="C15" s="24"/>
      <c r="D15" s="25"/>
    </row>
    <row r="16" spans="1:7" ht="15" customHeight="1" x14ac:dyDescent="0.25">
      <c r="A16" s="23"/>
      <c r="B16" s="37" t="str">
        <f>IF(C14="Not Eligible","This service is not eligible for JumpStart Funding.","")</f>
        <v/>
      </c>
      <c r="C16" s="24"/>
      <c r="D16" s="25"/>
    </row>
    <row r="17" spans="1:4" x14ac:dyDescent="0.25">
      <c r="A17" s="23"/>
      <c r="B17" s="45" t="s">
        <v>178</v>
      </c>
      <c r="C17" s="45"/>
      <c r="D17" s="46"/>
    </row>
    <row r="18" spans="1:4" ht="40.5" customHeight="1" x14ac:dyDescent="0.25">
      <c r="A18" s="23"/>
      <c r="B18" s="43" t="s">
        <v>175</v>
      </c>
      <c r="C18" s="43"/>
      <c r="D18" s="44"/>
    </row>
    <row r="19" spans="1:4" ht="15.75" thickBot="1" x14ac:dyDescent="0.3">
      <c r="A19" s="31"/>
      <c r="B19" s="32"/>
      <c r="C19" s="32"/>
      <c r="D19" s="33"/>
    </row>
  </sheetData>
  <sheetProtection password="8550" sheet="1" objects="1" scenarios="1" selectLockedCells="1" selectUnlockedCells="1"/>
  <mergeCells count="3">
    <mergeCell ref="B18:D18"/>
    <mergeCell ref="B17:D17"/>
    <mergeCell ref="C2:C3"/>
  </mergeCells>
  <conditionalFormatting sqref="C9">
    <cfRule type="cellIs" dxfId="11" priority="11" operator="equal">
      <formula>"Please Select a City/County"</formula>
    </cfRule>
  </conditionalFormatting>
  <conditionalFormatting sqref="C11">
    <cfRule type="cellIs" dxfId="10" priority="10" operator="equal">
      <formula>"Please Select a City/County"</formula>
    </cfRule>
  </conditionalFormatting>
  <conditionalFormatting sqref="B17:D17">
    <cfRule type="expression" dxfId="9" priority="2">
      <formula>C14="Not Eligible"</formula>
    </cfRule>
    <cfRule type="expression" dxfId="8" priority="7">
      <formula>(C14&gt;=2)</formula>
    </cfRule>
    <cfRule type="expression" dxfId="7" priority="9">
      <formula>C14&lt;2</formula>
    </cfRule>
  </conditionalFormatting>
  <conditionalFormatting sqref="B18:D18">
    <cfRule type="expression" dxfId="6" priority="1">
      <formula>C14="Not Eligible"</formula>
    </cfRule>
    <cfRule type="expression" dxfId="5" priority="6">
      <formula>C14&gt;=2</formula>
    </cfRule>
    <cfRule type="expression" dxfId="4" priority="8">
      <formula>C13&lt;2</formula>
    </cfRule>
  </conditionalFormatting>
  <conditionalFormatting sqref="B16">
    <cfRule type="expression" dxfId="3" priority="3">
      <formula>D7=""</formula>
    </cfRule>
    <cfRule type="expression" priority="4">
      <formula>D7=1</formula>
    </cfRule>
  </conditionalFormatting>
  <pageMargins left="0.7" right="0.7" top="0.75" bottom="0.75" header="0.3" footer="0.3"/>
  <pageSetup scale="93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2054" r:id="rId4" name="ComboBox2">
          <controlPr defaultSize="0" autoLine="0" autoPict="0" linkedCell="C7" listFillRange="Services" r:id="rId5">
            <anchor moveWithCells="1">
              <from>
                <xdr:col>2</xdr:col>
                <xdr:colOff>9525</xdr:colOff>
                <xdr:row>6</xdr:row>
                <xdr:rowOff>0</xdr:rowOff>
              </from>
              <to>
                <xdr:col>2</xdr:col>
                <xdr:colOff>3143250</xdr:colOff>
                <xdr:row>7</xdr:row>
                <xdr:rowOff>9525</xdr:rowOff>
              </to>
            </anchor>
          </controlPr>
        </control>
      </mc:Choice>
      <mc:Fallback>
        <control shapeId="2054" r:id="rId4" name="ComboBox2"/>
      </mc:Fallback>
    </mc:AlternateContent>
    <mc:AlternateContent xmlns:mc="http://schemas.openxmlformats.org/markup-compatibility/2006">
      <mc:Choice Requires="x14">
        <control shapeId="2053" r:id="rId6" name="ComboBox1">
          <controlPr defaultSize="0" autoLine="0" autoPict="0" altText="=citycounty" linkedCell="C5" listFillRange="CityCounty" r:id="rId7">
            <anchor moveWithCells="1">
              <from>
                <xdr:col>2</xdr:col>
                <xdr:colOff>9525</xdr:colOff>
                <xdr:row>4</xdr:row>
                <xdr:rowOff>19050</xdr:rowOff>
              </from>
              <to>
                <xdr:col>2</xdr:col>
                <xdr:colOff>3133725</xdr:colOff>
                <xdr:row>5</xdr:row>
                <xdr:rowOff>9525</xdr:rowOff>
              </to>
            </anchor>
          </controlPr>
        </control>
      </mc:Choice>
      <mc:Fallback>
        <control shapeId="2053" r:id="rId6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R152"/>
  <sheetViews>
    <sheetView showGridLines="0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1" style="17" customWidth="1"/>
    <col min="2" max="2" width="6.5703125" style="17" customWidth="1"/>
    <col min="3" max="3" width="5.7109375" style="17" customWidth="1"/>
    <col min="4" max="8" width="10.5703125" style="17" customWidth="1"/>
    <col min="9" max="9" width="12.85546875" style="17" customWidth="1"/>
    <col min="10" max="14" width="10.5703125" style="17" customWidth="1"/>
    <col min="15" max="16384" width="9.140625" style="17"/>
  </cols>
  <sheetData>
    <row r="1" spans="1:18" ht="51" customHeight="1" x14ac:dyDescent="0.25">
      <c r="A1" s="9" t="s">
        <v>12</v>
      </c>
      <c r="B1" s="11" t="s">
        <v>10</v>
      </c>
      <c r="C1" s="11" t="s">
        <v>11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171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27</v>
      </c>
      <c r="P1" s="10" t="s">
        <v>26</v>
      </c>
      <c r="Q1" s="10" t="s">
        <v>25</v>
      </c>
      <c r="R1" s="10" t="s">
        <v>28</v>
      </c>
    </row>
    <row r="2" spans="1:18" ht="15" customHeight="1" x14ac:dyDescent="0.25">
      <c r="A2" s="3" t="s">
        <v>65</v>
      </c>
      <c r="B2" s="2">
        <v>65</v>
      </c>
      <c r="C2" s="2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0</v>
      </c>
      <c r="N2" s="6">
        <v>1</v>
      </c>
      <c r="O2" s="14">
        <v>0</v>
      </c>
      <c r="P2" s="14">
        <v>0</v>
      </c>
      <c r="Q2" s="14">
        <v>0</v>
      </c>
      <c r="R2" s="14">
        <v>1</v>
      </c>
    </row>
    <row r="3" spans="1:18" ht="15" customHeight="1" x14ac:dyDescent="0.25">
      <c r="A3" s="3" t="s">
        <v>138</v>
      </c>
      <c r="B3" s="2">
        <v>112</v>
      </c>
      <c r="C3" s="2">
        <v>1</v>
      </c>
      <c r="D3" s="6">
        <v>0</v>
      </c>
      <c r="E3" s="6">
        <v>2</v>
      </c>
      <c r="F3" s="6">
        <v>3</v>
      </c>
      <c r="G3" s="6">
        <v>0</v>
      </c>
      <c r="H3" s="6">
        <v>0</v>
      </c>
      <c r="I3" s="6">
        <v>0</v>
      </c>
      <c r="J3" s="6">
        <v>0</v>
      </c>
      <c r="K3" s="6">
        <v>3</v>
      </c>
      <c r="L3" s="6">
        <v>0</v>
      </c>
      <c r="M3" s="6">
        <v>0</v>
      </c>
      <c r="N3" s="6">
        <v>0</v>
      </c>
      <c r="O3" s="14">
        <v>0</v>
      </c>
      <c r="P3" s="14">
        <v>1</v>
      </c>
      <c r="Q3" s="14">
        <v>3</v>
      </c>
      <c r="R3" s="14">
        <v>3</v>
      </c>
    </row>
    <row r="4" spans="1:18" ht="15" customHeight="1" x14ac:dyDescent="0.25">
      <c r="A4" s="3" t="s">
        <v>29</v>
      </c>
      <c r="B4" s="2">
        <v>94</v>
      </c>
      <c r="C4" s="2">
        <v>4</v>
      </c>
      <c r="D4" s="6">
        <v>0</v>
      </c>
      <c r="E4" s="6">
        <v>0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1</v>
      </c>
      <c r="O4" s="14">
        <v>0</v>
      </c>
      <c r="P4" s="14">
        <v>2</v>
      </c>
      <c r="Q4" s="14">
        <v>2</v>
      </c>
      <c r="R4" s="14">
        <v>0</v>
      </c>
    </row>
    <row r="5" spans="1:18" ht="15" customHeight="1" x14ac:dyDescent="0.25">
      <c r="A5" s="3" t="s">
        <v>30</v>
      </c>
      <c r="B5" s="2">
        <v>48</v>
      </c>
      <c r="C5" s="2">
        <v>1</v>
      </c>
      <c r="D5" s="6">
        <v>0</v>
      </c>
      <c r="E5" s="6">
        <v>1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2</v>
      </c>
      <c r="L5" s="6">
        <v>0</v>
      </c>
      <c r="M5" s="6">
        <v>0</v>
      </c>
      <c r="N5" s="6">
        <v>0</v>
      </c>
      <c r="O5" s="14">
        <v>0</v>
      </c>
      <c r="P5" s="14">
        <v>0</v>
      </c>
      <c r="Q5" s="14">
        <v>0</v>
      </c>
      <c r="R5" s="14">
        <v>0</v>
      </c>
    </row>
    <row r="6" spans="1:18" ht="15" customHeight="1" x14ac:dyDescent="0.25">
      <c r="A6" s="3" t="s">
        <v>43</v>
      </c>
      <c r="B6" s="2">
        <v>12</v>
      </c>
      <c r="C6" s="2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5" customHeight="1" x14ac:dyDescent="0.25">
      <c r="A7" s="3" t="s">
        <v>90</v>
      </c>
      <c r="B7" s="2">
        <v>147</v>
      </c>
      <c r="C7" s="2">
        <v>0</v>
      </c>
      <c r="D7" s="6">
        <v>0</v>
      </c>
      <c r="E7" s="6">
        <v>0</v>
      </c>
      <c r="F7" s="6">
        <v>2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4">
        <v>0</v>
      </c>
      <c r="P7" s="14">
        <v>0</v>
      </c>
      <c r="Q7" s="14">
        <v>1</v>
      </c>
      <c r="R7" s="14">
        <v>2</v>
      </c>
    </row>
    <row r="8" spans="1:18" ht="15" customHeight="1" x14ac:dyDescent="0.25">
      <c r="A8" s="3" t="s">
        <v>86</v>
      </c>
      <c r="B8" s="2">
        <v>35</v>
      </c>
      <c r="C8" s="2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14">
        <v>0</v>
      </c>
      <c r="P8" s="14">
        <v>0</v>
      </c>
      <c r="Q8" s="14">
        <v>0</v>
      </c>
      <c r="R8" s="14">
        <v>1</v>
      </c>
    </row>
    <row r="9" spans="1:18" ht="15" customHeight="1" x14ac:dyDescent="0.25">
      <c r="A9" s="3" t="s">
        <v>31</v>
      </c>
      <c r="B9" s="2">
        <v>137</v>
      </c>
      <c r="C9" s="2">
        <v>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5" customHeight="1" x14ac:dyDescent="0.25">
      <c r="A10" s="3" t="s">
        <v>151</v>
      </c>
      <c r="B10" s="2">
        <v>148</v>
      </c>
      <c r="C10" s="2">
        <v>0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14">
        <v>0</v>
      </c>
      <c r="P10" s="14">
        <v>1</v>
      </c>
      <c r="Q10" s="14">
        <v>0</v>
      </c>
      <c r="R10" s="14">
        <v>2</v>
      </c>
    </row>
    <row r="11" spans="1:18" ht="15" customHeight="1" x14ac:dyDescent="0.25">
      <c r="A11" s="3" t="s">
        <v>145</v>
      </c>
      <c r="B11" s="2">
        <v>8</v>
      </c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15" customHeight="1" x14ac:dyDescent="0.25">
      <c r="A12" s="3" t="s">
        <v>87</v>
      </c>
      <c r="B12" s="2">
        <v>174</v>
      </c>
      <c r="C12" s="2">
        <v>1</v>
      </c>
      <c r="D12" s="6">
        <v>0</v>
      </c>
      <c r="E12" s="6">
        <v>1</v>
      </c>
      <c r="F12" s="6">
        <v>4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6">
        <v>0</v>
      </c>
      <c r="M12" s="6">
        <v>0</v>
      </c>
      <c r="N12" s="6">
        <v>0</v>
      </c>
      <c r="O12" s="14">
        <v>0</v>
      </c>
      <c r="P12" s="14">
        <v>0</v>
      </c>
      <c r="Q12" s="14">
        <v>1</v>
      </c>
      <c r="R12" s="14">
        <v>6</v>
      </c>
    </row>
    <row r="13" spans="1:18" ht="15" customHeight="1" x14ac:dyDescent="0.25">
      <c r="A13" s="3" t="s">
        <v>106</v>
      </c>
      <c r="B13" s="2">
        <v>12</v>
      </c>
      <c r="C13" s="2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ht="15" customHeight="1" x14ac:dyDescent="0.25">
      <c r="A14" s="3" t="s">
        <v>34</v>
      </c>
      <c r="B14" s="2">
        <v>45</v>
      </c>
      <c r="C14" s="2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4">
        <v>0</v>
      </c>
      <c r="P14" s="14">
        <v>0</v>
      </c>
      <c r="Q14" s="14">
        <v>1</v>
      </c>
      <c r="R14" s="14">
        <v>0</v>
      </c>
    </row>
    <row r="15" spans="1:18" ht="15" customHeight="1" x14ac:dyDescent="0.25">
      <c r="A15" s="3" t="s">
        <v>84</v>
      </c>
      <c r="B15" s="2">
        <v>40</v>
      </c>
      <c r="C15" s="2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5" customHeight="1" x14ac:dyDescent="0.25">
      <c r="A16" s="3" t="s">
        <v>148</v>
      </c>
      <c r="B16" s="2">
        <v>35</v>
      </c>
      <c r="C16" s="2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8" ht="15" customHeight="1" x14ac:dyDescent="0.25">
      <c r="A17" s="3" t="s">
        <v>51</v>
      </c>
      <c r="B17" s="2">
        <v>34</v>
      </c>
      <c r="C17" s="2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 ht="15" customHeight="1" x14ac:dyDescent="0.25">
      <c r="A18" s="3" t="s">
        <v>44</v>
      </c>
      <c r="B18" s="2">
        <v>16</v>
      </c>
      <c r="C18" s="2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 ht="15" customHeight="1" x14ac:dyDescent="0.25">
      <c r="A19" s="3" t="s">
        <v>147</v>
      </c>
      <c r="B19" s="2">
        <v>7</v>
      </c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5" customHeight="1" x14ac:dyDescent="0.25">
      <c r="A20" s="3" t="s">
        <v>89</v>
      </c>
      <c r="B20" s="2">
        <v>147</v>
      </c>
      <c r="C20" s="2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15" customHeight="1" x14ac:dyDescent="0.25">
      <c r="A21" s="3" t="s">
        <v>131</v>
      </c>
      <c r="B21" s="2">
        <v>46</v>
      </c>
      <c r="C21" s="2">
        <v>2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15" customHeight="1" x14ac:dyDescent="0.25">
      <c r="A22" s="3" t="s">
        <v>104</v>
      </c>
      <c r="B22" s="2">
        <v>156</v>
      </c>
      <c r="C22" s="2">
        <v>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4">
        <v>0</v>
      </c>
      <c r="P22" s="14">
        <v>0</v>
      </c>
      <c r="Q22" s="14">
        <v>0</v>
      </c>
      <c r="R22" s="14">
        <v>1</v>
      </c>
    </row>
    <row r="23" spans="1:18" ht="15" customHeight="1" x14ac:dyDescent="0.25">
      <c r="A23" s="3" t="s">
        <v>82</v>
      </c>
      <c r="B23" s="2">
        <v>6</v>
      </c>
      <c r="C23" s="2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5" customHeight="1" x14ac:dyDescent="0.25">
      <c r="A24" s="3" t="s">
        <v>48</v>
      </c>
      <c r="B24" s="2">
        <v>34</v>
      </c>
      <c r="C24" s="2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15" customHeight="1" x14ac:dyDescent="0.25">
      <c r="A25" s="3" t="s">
        <v>139</v>
      </c>
      <c r="B25" s="2">
        <v>90</v>
      </c>
      <c r="C25" s="2">
        <v>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ht="15" customHeight="1" x14ac:dyDescent="0.25">
      <c r="A26" s="3" t="s">
        <v>37</v>
      </c>
      <c r="B26" s="2">
        <v>328</v>
      </c>
      <c r="C26" s="2">
        <v>8</v>
      </c>
      <c r="D26" s="6">
        <v>0</v>
      </c>
      <c r="E26" s="6">
        <v>3</v>
      </c>
      <c r="F26" s="6">
        <v>5</v>
      </c>
      <c r="G26" s="6">
        <v>0</v>
      </c>
      <c r="H26" s="6">
        <v>0</v>
      </c>
      <c r="I26" s="6">
        <v>0</v>
      </c>
      <c r="J26" s="6">
        <v>0</v>
      </c>
      <c r="K26" s="6">
        <v>3</v>
      </c>
      <c r="L26" s="6">
        <v>0</v>
      </c>
      <c r="M26" s="6">
        <v>0</v>
      </c>
      <c r="N26" s="6">
        <v>0</v>
      </c>
      <c r="O26" s="14">
        <v>0</v>
      </c>
      <c r="P26" s="14">
        <v>5</v>
      </c>
      <c r="Q26" s="14">
        <v>2</v>
      </c>
      <c r="R26" s="14">
        <v>4</v>
      </c>
    </row>
    <row r="27" spans="1:18" ht="15" customHeight="1" x14ac:dyDescent="0.25">
      <c r="A27" s="3" t="s">
        <v>38</v>
      </c>
      <c r="B27" s="2">
        <v>965</v>
      </c>
      <c r="C27" s="2">
        <v>21</v>
      </c>
      <c r="D27" s="6">
        <v>0</v>
      </c>
      <c r="E27" s="6">
        <v>2</v>
      </c>
      <c r="F27" s="6">
        <v>11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0</v>
      </c>
      <c r="M27" s="6">
        <v>0</v>
      </c>
      <c r="N27" s="6">
        <v>2</v>
      </c>
      <c r="O27" s="14">
        <v>1</v>
      </c>
      <c r="P27" s="14">
        <v>4</v>
      </c>
      <c r="Q27" s="14">
        <v>5</v>
      </c>
      <c r="R27" s="14">
        <v>4</v>
      </c>
    </row>
    <row r="28" spans="1:18" ht="15" customHeight="1" x14ac:dyDescent="0.25">
      <c r="A28" s="3" t="s">
        <v>114</v>
      </c>
      <c r="B28" s="2">
        <v>14</v>
      </c>
      <c r="C28" s="2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15" customHeight="1" x14ac:dyDescent="0.25">
      <c r="A29" s="3" t="s">
        <v>59</v>
      </c>
      <c r="B29" s="2">
        <v>16</v>
      </c>
      <c r="C29" s="2">
        <v>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0</v>
      </c>
      <c r="M29" s="6">
        <v>0</v>
      </c>
      <c r="N29" s="6">
        <v>0</v>
      </c>
      <c r="O29" s="14">
        <v>0</v>
      </c>
      <c r="P29" s="14">
        <v>0</v>
      </c>
      <c r="Q29" s="14">
        <v>0</v>
      </c>
      <c r="R29" s="14">
        <v>1</v>
      </c>
    </row>
    <row r="30" spans="1:18" ht="15" customHeight="1" x14ac:dyDescent="0.25">
      <c r="A30" s="3" t="s">
        <v>161</v>
      </c>
      <c r="B30" s="2">
        <v>11</v>
      </c>
      <c r="C30" s="2">
        <v>0</v>
      </c>
      <c r="D30" s="6">
        <v>0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14">
        <v>0</v>
      </c>
      <c r="P30" s="14">
        <v>0</v>
      </c>
      <c r="Q30" s="14">
        <v>1</v>
      </c>
      <c r="R30" s="14">
        <v>0</v>
      </c>
    </row>
    <row r="31" spans="1:18" ht="15" customHeight="1" x14ac:dyDescent="0.25">
      <c r="A31" s="3" t="s">
        <v>35</v>
      </c>
      <c r="B31" s="2">
        <v>7</v>
      </c>
      <c r="C31" s="2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15" customHeight="1" x14ac:dyDescent="0.25">
      <c r="A32" s="3" t="s">
        <v>136</v>
      </c>
      <c r="B32" s="2">
        <v>85</v>
      </c>
      <c r="C32" s="2">
        <v>0</v>
      </c>
      <c r="D32" s="6">
        <v>0</v>
      </c>
      <c r="E32" s="6">
        <v>1</v>
      </c>
      <c r="F32" s="6">
        <v>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4">
        <v>0</v>
      </c>
      <c r="P32" s="14">
        <v>0</v>
      </c>
      <c r="Q32" s="14">
        <v>1</v>
      </c>
      <c r="R32" s="14">
        <v>0</v>
      </c>
    </row>
    <row r="33" spans="1:18" ht="15" customHeight="1" x14ac:dyDescent="0.25">
      <c r="A33" s="3" t="s">
        <v>45</v>
      </c>
      <c r="B33" s="2">
        <v>29</v>
      </c>
      <c r="C33" s="2">
        <v>1</v>
      </c>
      <c r="D33" s="6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5" customHeight="1" x14ac:dyDescent="0.25">
      <c r="A34" s="3" t="s">
        <v>54</v>
      </c>
      <c r="B34" s="2">
        <v>163</v>
      </c>
      <c r="C34" s="2">
        <v>7</v>
      </c>
      <c r="D34" s="6">
        <v>0</v>
      </c>
      <c r="E34" s="6">
        <v>1</v>
      </c>
      <c r="F34" s="6">
        <v>3</v>
      </c>
      <c r="G34" s="6">
        <v>0</v>
      </c>
      <c r="H34" s="6">
        <v>0</v>
      </c>
      <c r="I34" s="6">
        <v>0</v>
      </c>
      <c r="J34" s="6">
        <v>0</v>
      </c>
      <c r="K34" s="6">
        <v>7</v>
      </c>
      <c r="L34" s="6">
        <v>0</v>
      </c>
      <c r="M34" s="6">
        <v>0</v>
      </c>
      <c r="N34" s="6">
        <v>1</v>
      </c>
      <c r="O34" s="14">
        <v>0</v>
      </c>
      <c r="P34" s="14">
        <v>1</v>
      </c>
      <c r="Q34" s="14">
        <v>2</v>
      </c>
      <c r="R34" s="14">
        <v>2</v>
      </c>
    </row>
    <row r="35" spans="1:18" ht="15" customHeight="1" x14ac:dyDescent="0.25">
      <c r="A35" s="3" t="s">
        <v>55</v>
      </c>
      <c r="B35" s="2">
        <v>27</v>
      </c>
      <c r="C35" s="2">
        <v>0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15" customHeight="1" x14ac:dyDescent="0.25">
      <c r="A36" s="3" t="s">
        <v>58</v>
      </c>
      <c r="B36" s="2">
        <v>68</v>
      </c>
      <c r="C36" s="2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15" customHeight="1" x14ac:dyDescent="0.25">
      <c r="A37" s="3" t="s">
        <v>61</v>
      </c>
      <c r="B37" s="2">
        <v>5</v>
      </c>
      <c r="C37" s="2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4">
        <v>0</v>
      </c>
      <c r="P37" s="14">
        <v>1</v>
      </c>
      <c r="Q37" s="14">
        <v>1</v>
      </c>
      <c r="R37" s="14">
        <v>0</v>
      </c>
    </row>
    <row r="38" spans="1:18" ht="15" customHeight="1" x14ac:dyDescent="0.25">
      <c r="A38" s="3" t="s">
        <v>93</v>
      </c>
      <c r="B38" s="2">
        <v>17</v>
      </c>
      <c r="C38" s="2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5" customHeight="1" x14ac:dyDescent="0.25">
      <c r="A39" s="3" t="s">
        <v>68</v>
      </c>
      <c r="B39" s="2">
        <v>6</v>
      </c>
      <c r="C39" s="2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15" customHeight="1" x14ac:dyDescent="0.25">
      <c r="A40" s="3" t="s">
        <v>67</v>
      </c>
      <c r="B40" s="2">
        <v>1071</v>
      </c>
      <c r="C40" s="2">
        <v>18</v>
      </c>
      <c r="D40" s="6">
        <v>0</v>
      </c>
      <c r="E40" s="6">
        <v>5</v>
      </c>
      <c r="F40" s="6">
        <v>8</v>
      </c>
      <c r="G40" s="6">
        <v>0</v>
      </c>
      <c r="H40" s="6">
        <v>0</v>
      </c>
      <c r="I40" s="6">
        <v>0</v>
      </c>
      <c r="J40" s="6">
        <v>1</v>
      </c>
      <c r="K40" s="6">
        <v>12</v>
      </c>
      <c r="L40" s="6">
        <v>0</v>
      </c>
      <c r="M40" s="6">
        <v>0</v>
      </c>
      <c r="N40" s="6">
        <v>2</v>
      </c>
      <c r="O40" s="14">
        <v>3</v>
      </c>
      <c r="P40" s="14">
        <v>30</v>
      </c>
      <c r="Q40" s="14">
        <v>21</v>
      </c>
      <c r="R40" s="14">
        <v>1</v>
      </c>
    </row>
    <row r="41" spans="1:18" ht="15" customHeight="1" x14ac:dyDescent="0.25">
      <c r="A41" s="3" t="s">
        <v>69</v>
      </c>
      <c r="B41" s="2">
        <v>2</v>
      </c>
      <c r="C41" s="2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4">
        <v>0</v>
      </c>
      <c r="P41" s="14">
        <v>2</v>
      </c>
      <c r="Q41" s="14">
        <v>1</v>
      </c>
      <c r="R41" s="14">
        <v>0</v>
      </c>
    </row>
    <row r="42" spans="1:18" ht="15" customHeight="1" x14ac:dyDescent="0.25">
      <c r="A42" s="3" t="s">
        <v>134</v>
      </c>
      <c r="B42" s="2">
        <v>74</v>
      </c>
      <c r="C42" s="2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14">
        <v>0</v>
      </c>
      <c r="P42" s="14">
        <v>1</v>
      </c>
      <c r="Q42" s="14">
        <v>2</v>
      </c>
      <c r="R42" s="14">
        <v>0</v>
      </c>
    </row>
    <row r="43" spans="1:18" ht="15" customHeight="1" x14ac:dyDescent="0.25">
      <c r="A43" s="3" t="s">
        <v>110</v>
      </c>
      <c r="B43" s="2">
        <v>54</v>
      </c>
      <c r="C43" s="2">
        <v>0</v>
      </c>
      <c r="D43" s="6">
        <v>0</v>
      </c>
      <c r="E43" s="6">
        <v>2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0</v>
      </c>
      <c r="M43" s="6">
        <v>0</v>
      </c>
      <c r="N43" s="6">
        <v>0</v>
      </c>
      <c r="O43" s="14">
        <v>0</v>
      </c>
      <c r="P43" s="14">
        <v>1</v>
      </c>
      <c r="Q43" s="14">
        <v>1</v>
      </c>
      <c r="R43" s="14">
        <v>1</v>
      </c>
    </row>
    <row r="44" spans="1:18" ht="15" customHeight="1" x14ac:dyDescent="0.25">
      <c r="A44" s="3" t="s">
        <v>143</v>
      </c>
      <c r="B44" s="2">
        <v>19</v>
      </c>
      <c r="C44" s="2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15" customHeight="1" x14ac:dyDescent="0.25">
      <c r="A45" s="3" t="s">
        <v>159</v>
      </c>
      <c r="B45" s="2">
        <v>26</v>
      </c>
      <c r="C45" s="2">
        <v>0</v>
      </c>
      <c r="D45" s="6">
        <v>0</v>
      </c>
      <c r="E45" s="6">
        <v>1</v>
      </c>
      <c r="F45" s="6">
        <v>2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14">
        <v>0</v>
      </c>
      <c r="P45" s="14">
        <v>2</v>
      </c>
      <c r="Q45" s="14">
        <v>2</v>
      </c>
      <c r="R45" s="14">
        <v>1</v>
      </c>
    </row>
    <row r="46" spans="1:18" ht="15" customHeight="1" x14ac:dyDescent="0.25">
      <c r="A46" s="3" t="s">
        <v>122</v>
      </c>
      <c r="B46" s="2">
        <v>106</v>
      </c>
      <c r="C46" s="2">
        <v>6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15" customHeight="1" x14ac:dyDescent="0.25">
      <c r="A47" s="3" t="s">
        <v>116</v>
      </c>
      <c r="B47" s="2">
        <v>136</v>
      </c>
      <c r="C47" s="2">
        <v>3</v>
      </c>
      <c r="D47" s="6">
        <v>0</v>
      </c>
      <c r="E47" s="6">
        <v>1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14">
        <v>0</v>
      </c>
      <c r="P47" s="14">
        <v>0</v>
      </c>
      <c r="Q47" s="14">
        <v>2</v>
      </c>
      <c r="R47" s="14">
        <v>1</v>
      </c>
    </row>
    <row r="48" spans="1:18" ht="15" customHeight="1" x14ac:dyDescent="0.25">
      <c r="A48" s="3" t="s">
        <v>128</v>
      </c>
      <c r="B48" s="2">
        <v>49</v>
      </c>
      <c r="C48" s="2">
        <v>0</v>
      </c>
      <c r="D48" s="6">
        <v>0</v>
      </c>
      <c r="E48" s="6">
        <v>1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N48" s="6">
        <v>1</v>
      </c>
      <c r="O48" s="14">
        <v>0</v>
      </c>
      <c r="P48" s="14">
        <v>3</v>
      </c>
      <c r="Q48" s="14">
        <v>0</v>
      </c>
      <c r="R48" s="14">
        <v>2</v>
      </c>
    </row>
    <row r="49" spans="1:18" ht="15" customHeight="1" x14ac:dyDescent="0.25">
      <c r="A49" s="3" t="s">
        <v>107</v>
      </c>
      <c r="B49" s="2">
        <v>29</v>
      </c>
      <c r="C49" s="2">
        <v>0</v>
      </c>
      <c r="D49" s="6">
        <v>0</v>
      </c>
      <c r="E49" s="6">
        <v>2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14">
        <v>0</v>
      </c>
      <c r="P49" s="14">
        <v>0</v>
      </c>
      <c r="Q49" s="14">
        <v>0</v>
      </c>
      <c r="R49" s="14">
        <v>3</v>
      </c>
    </row>
    <row r="50" spans="1:18" ht="15" customHeight="1" x14ac:dyDescent="0.25">
      <c r="A50" s="3" t="s">
        <v>111</v>
      </c>
      <c r="B50" s="2">
        <v>35</v>
      </c>
      <c r="C50" s="2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4">
        <v>0</v>
      </c>
      <c r="P50" s="14">
        <v>0</v>
      </c>
      <c r="Q50" s="14">
        <v>0</v>
      </c>
      <c r="R50" s="14">
        <v>0</v>
      </c>
    </row>
    <row r="51" spans="1:18" ht="15" customHeight="1" x14ac:dyDescent="0.25">
      <c r="A51" s="3" t="s">
        <v>97</v>
      </c>
      <c r="B51" s="2">
        <v>80</v>
      </c>
      <c r="C51" s="2">
        <v>0</v>
      </c>
      <c r="D51" s="6">
        <v>0</v>
      </c>
      <c r="E51" s="6">
        <v>1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0</v>
      </c>
      <c r="N51" s="6">
        <v>0</v>
      </c>
      <c r="O51" s="14">
        <v>0</v>
      </c>
      <c r="P51" s="14">
        <v>3</v>
      </c>
      <c r="Q51" s="14">
        <v>2</v>
      </c>
      <c r="R51" s="14">
        <v>0</v>
      </c>
    </row>
    <row r="52" spans="1:18" ht="15" customHeight="1" x14ac:dyDescent="0.25">
      <c r="A52" s="3" t="s">
        <v>75</v>
      </c>
      <c r="B52" s="2">
        <v>26</v>
      </c>
      <c r="C52" s="2"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14">
        <v>0</v>
      </c>
      <c r="P52" s="14">
        <v>0</v>
      </c>
      <c r="Q52" s="14">
        <v>0</v>
      </c>
      <c r="R52" s="14">
        <v>1</v>
      </c>
    </row>
    <row r="53" spans="1:18" ht="15" customHeight="1" x14ac:dyDescent="0.25">
      <c r="A53" s="3" t="s">
        <v>102</v>
      </c>
      <c r="B53" s="2">
        <v>34</v>
      </c>
      <c r="C53" s="2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4">
        <v>0</v>
      </c>
      <c r="P53" s="14">
        <v>0</v>
      </c>
      <c r="Q53" s="14">
        <v>0</v>
      </c>
      <c r="R53" s="14">
        <v>0</v>
      </c>
    </row>
    <row r="54" spans="1:18" ht="15" customHeight="1" x14ac:dyDescent="0.25">
      <c r="A54" s="3" t="s">
        <v>141</v>
      </c>
      <c r="B54" s="2">
        <v>22</v>
      </c>
      <c r="C54" s="2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15" customHeight="1" x14ac:dyDescent="0.25">
      <c r="A55" s="3" t="s">
        <v>63</v>
      </c>
      <c r="B55" s="2">
        <v>11</v>
      </c>
      <c r="C55" s="2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ht="15" customHeight="1" x14ac:dyDescent="0.25">
      <c r="A56" s="3" t="s">
        <v>150</v>
      </c>
      <c r="B56" s="2">
        <v>76</v>
      </c>
      <c r="C56" s="2">
        <v>1</v>
      </c>
      <c r="D56" s="6">
        <v>0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15" customHeight="1" x14ac:dyDescent="0.25">
      <c r="A57" s="3" t="s">
        <v>77</v>
      </c>
      <c r="B57" s="2">
        <v>270</v>
      </c>
      <c r="C57" s="2">
        <v>10</v>
      </c>
      <c r="D57" s="6">
        <v>0</v>
      </c>
      <c r="E57" s="6">
        <v>2</v>
      </c>
      <c r="F57" s="6">
        <v>5</v>
      </c>
      <c r="G57" s="6">
        <v>0</v>
      </c>
      <c r="H57" s="6">
        <v>0</v>
      </c>
      <c r="I57" s="6">
        <v>0</v>
      </c>
      <c r="J57" s="6">
        <v>0</v>
      </c>
      <c r="K57" s="6">
        <v>4</v>
      </c>
      <c r="L57" s="6">
        <v>0</v>
      </c>
      <c r="M57" s="6">
        <v>0</v>
      </c>
      <c r="N57" s="6">
        <v>1</v>
      </c>
      <c r="O57" s="14">
        <v>1</v>
      </c>
      <c r="P57" s="14">
        <v>2</v>
      </c>
      <c r="Q57" s="14">
        <v>2</v>
      </c>
      <c r="R57" s="14">
        <v>5</v>
      </c>
    </row>
    <row r="58" spans="1:18" ht="15" customHeight="1" x14ac:dyDescent="0.25">
      <c r="A58" s="3" t="s">
        <v>78</v>
      </c>
      <c r="B58" s="2">
        <v>211</v>
      </c>
      <c r="C58" s="2">
        <v>15</v>
      </c>
      <c r="D58" s="6">
        <v>0</v>
      </c>
      <c r="E58" s="6">
        <v>0</v>
      </c>
      <c r="F58" s="6">
        <v>4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1</v>
      </c>
      <c r="O58" s="14">
        <v>0</v>
      </c>
      <c r="P58" s="14">
        <v>2</v>
      </c>
      <c r="Q58" s="14">
        <v>1</v>
      </c>
      <c r="R58" s="14">
        <v>0</v>
      </c>
    </row>
    <row r="59" spans="1:18" ht="15" customHeight="1" x14ac:dyDescent="0.25">
      <c r="A59" s="3" t="s">
        <v>79</v>
      </c>
      <c r="B59" s="2">
        <v>72</v>
      </c>
      <c r="C59" s="2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4">
        <v>0</v>
      </c>
      <c r="P59" s="14">
        <v>0</v>
      </c>
      <c r="Q59" s="14">
        <v>0</v>
      </c>
      <c r="R59" s="14">
        <v>0</v>
      </c>
    </row>
    <row r="60" spans="1:18" ht="15" customHeight="1" x14ac:dyDescent="0.25">
      <c r="A60" s="3" t="s">
        <v>83</v>
      </c>
      <c r="B60" s="2">
        <v>580</v>
      </c>
      <c r="C60" s="2">
        <v>16</v>
      </c>
      <c r="D60" s="6">
        <v>0</v>
      </c>
      <c r="E60" s="6">
        <v>4</v>
      </c>
      <c r="F60" s="6">
        <v>9</v>
      </c>
      <c r="G60" s="6">
        <v>0</v>
      </c>
      <c r="H60" s="6">
        <v>0</v>
      </c>
      <c r="I60" s="6">
        <v>0</v>
      </c>
      <c r="J60" s="6">
        <v>2</v>
      </c>
      <c r="K60" s="6">
        <v>7</v>
      </c>
      <c r="L60" s="6">
        <v>0</v>
      </c>
      <c r="M60" s="6">
        <v>0</v>
      </c>
      <c r="N60" s="6">
        <v>3</v>
      </c>
      <c r="O60" s="14">
        <v>0</v>
      </c>
      <c r="P60" s="14">
        <v>2</v>
      </c>
      <c r="Q60" s="14">
        <v>2</v>
      </c>
      <c r="R60" s="14">
        <v>4</v>
      </c>
    </row>
    <row r="61" spans="1:18" ht="15" customHeight="1" x14ac:dyDescent="0.25">
      <c r="A61" s="3" t="s">
        <v>121</v>
      </c>
      <c r="B61" s="2">
        <v>83</v>
      </c>
      <c r="C61" s="2">
        <v>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4">
        <v>0</v>
      </c>
      <c r="P61" s="14">
        <v>0</v>
      </c>
      <c r="Q61" s="14">
        <v>0</v>
      </c>
      <c r="R61" s="14">
        <v>0</v>
      </c>
    </row>
    <row r="62" spans="1:18" ht="15" customHeight="1" x14ac:dyDescent="0.25">
      <c r="A62" s="3" t="s">
        <v>154</v>
      </c>
      <c r="B62" s="2">
        <v>5</v>
      </c>
      <c r="C62" s="2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ht="15" customHeight="1" x14ac:dyDescent="0.25">
      <c r="A63" s="3" t="s">
        <v>62</v>
      </c>
      <c r="B63" s="2">
        <v>27</v>
      </c>
      <c r="C63" s="2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ht="15" customHeight="1" x14ac:dyDescent="0.25">
      <c r="A64" s="3" t="s">
        <v>156</v>
      </c>
      <c r="B64" s="2">
        <v>26</v>
      </c>
      <c r="C64" s="2">
        <v>2</v>
      </c>
      <c r="D64" s="6">
        <v>0</v>
      </c>
      <c r="E64" s="6">
        <v>1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8" ht="15" customHeight="1" x14ac:dyDescent="0.25">
      <c r="A65" s="3" t="s">
        <v>39</v>
      </c>
      <c r="B65" s="2">
        <v>41</v>
      </c>
      <c r="C65" s="2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14">
        <v>0</v>
      </c>
      <c r="P65" s="14">
        <v>0</v>
      </c>
      <c r="Q65" s="14">
        <v>0</v>
      </c>
      <c r="R65" s="14">
        <v>1</v>
      </c>
    </row>
    <row r="66" spans="1:18" ht="15" customHeight="1" x14ac:dyDescent="0.25">
      <c r="A66" s="3" t="s">
        <v>100</v>
      </c>
      <c r="B66" s="2">
        <v>6</v>
      </c>
      <c r="C66" s="2">
        <v>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14">
        <v>0</v>
      </c>
      <c r="P66" s="14">
        <v>0</v>
      </c>
      <c r="Q66" s="14">
        <v>0</v>
      </c>
      <c r="R66" s="14">
        <v>0</v>
      </c>
    </row>
    <row r="67" spans="1:18" ht="15" customHeight="1" x14ac:dyDescent="0.25">
      <c r="A67" s="3" t="s">
        <v>132</v>
      </c>
      <c r="B67" s="2">
        <v>24</v>
      </c>
      <c r="C67" s="2">
        <v>0</v>
      </c>
      <c r="D67" s="6">
        <v>0</v>
      </c>
      <c r="E67" s="6">
        <v>0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4">
        <v>0</v>
      </c>
      <c r="P67" s="14">
        <v>0</v>
      </c>
      <c r="Q67" s="14">
        <v>0</v>
      </c>
      <c r="R67" s="14">
        <v>0</v>
      </c>
    </row>
    <row r="68" spans="1:18" ht="15" customHeight="1" x14ac:dyDescent="0.25">
      <c r="A68" s="3" t="s">
        <v>98</v>
      </c>
      <c r="B68" s="2">
        <v>25</v>
      </c>
      <c r="C68" s="2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14">
        <v>0</v>
      </c>
      <c r="P68" s="14">
        <v>0</v>
      </c>
      <c r="Q68" s="14">
        <v>0</v>
      </c>
      <c r="R68" s="14">
        <v>0</v>
      </c>
    </row>
    <row r="69" spans="1:18" ht="15" customHeight="1" x14ac:dyDescent="0.25">
      <c r="A69" s="3" t="s">
        <v>96</v>
      </c>
      <c r="B69" s="2">
        <v>7</v>
      </c>
      <c r="C69" s="2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14">
        <v>0</v>
      </c>
      <c r="P69" s="14">
        <v>0</v>
      </c>
      <c r="Q69" s="14">
        <v>0</v>
      </c>
      <c r="R69" s="14">
        <v>0</v>
      </c>
    </row>
    <row r="70" spans="1:18" ht="15" customHeight="1" x14ac:dyDescent="0.25">
      <c r="A70" s="3" t="s">
        <v>71</v>
      </c>
      <c r="B70" s="2">
        <v>32</v>
      </c>
      <c r="C70" s="2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14">
        <v>0</v>
      </c>
      <c r="P70" s="14">
        <v>0</v>
      </c>
      <c r="Q70" s="14">
        <v>0</v>
      </c>
      <c r="R70" s="14">
        <v>0</v>
      </c>
    </row>
    <row r="71" spans="1:18" ht="15" customHeight="1" x14ac:dyDescent="0.25">
      <c r="A71" s="3" t="s">
        <v>162</v>
      </c>
      <c r="B71" s="2">
        <v>4</v>
      </c>
      <c r="C71" s="2">
        <v>0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14">
        <v>0</v>
      </c>
      <c r="P71" s="14">
        <v>0</v>
      </c>
      <c r="Q71" s="14">
        <v>0</v>
      </c>
      <c r="R71" s="14">
        <v>0</v>
      </c>
    </row>
    <row r="72" spans="1:18" ht="15" customHeight="1" x14ac:dyDescent="0.25">
      <c r="A72" s="3" t="s">
        <v>91</v>
      </c>
      <c r="B72" s="2">
        <v>218</v>
      </c>
      <c r="C72" s="2">
        <v>6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0</v>
      </c>
      <c r="M72" s="6">
        <v>0</v>
      </c>
      <c r="N72" s="6">
        <v>0</v>
      </c>
      <c r="O72" s="14">
        <v>0</v>
      </c>
      <c r="P72" s="14">
        <v>5</v>
      </c>
      <c r="Q72" s="14">
        <v>0</v>
      </c>
      <c r="R72" s="14">
        <v>0</v>
      </c>
    </row>
    <row r="73" spans="1:18" ht="15" customHeight="1" x14ac:dyDescent="0.25">
      <c r="A73" s="3" t="s">
        <v>142</v>
      </c>
      <c r="B73" s="2">
        <v>38</v>
      </c>
      <c r="C73" s="2">
        <v>3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14">
        <v>0</v>
      </c>
      <c r="P73" s="14">
        <v>0</v>
      </c>
      <c r="Q73" s="14">
        <v>0</v>
      </c>
      <c r="R73" s="14">
        <v>0</v>
      </c>
    </row>
    <row r="74" spans="1:18" ht="15" customHeight="1" x14ac:dyDescent="0.25">
      <c r="A74" s="3" t="s">
        <v>49</v>
      </c>
      <c r="B74" s="2">
        <v>9</v>
      </c>
      <c r="C74" s="2">
        <v>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14">
        <v>0</v>
      </c>
      <c r="P74" s="14">
        <v>0</v>
      </c>
      <c r="Q74" s="14">
        <v>0</v>
      </c>
      <c r="R74" s="14">
        <v>0</v>
      </c>
    </row>
    <row r="75" spans="1:18" ht="15" customHeight="1" x14ac:dyDescent="0.25">
      <c r="A75" s="3" t="s">
        <v>88</v>
      </c>
      <c r="B75" s="2">
        <v>215</v>
      </c>
      <c r="C75" s="2">
        <v>1</v>
      </c>
      <c r="D75" s="6">
        <v>0</v>
      </c>
      <c r="E75" s="6">
        <v>0</v>
      </c>
      <c r="F75" s="6">
        <v>4</v>
      </c>
      <c r="G75" s="6">
        <v>0</v>
      </c>
      <c r="H75" s="6">
        <v>0</v>
      </c>
      <c r="I75" s="6">
        <v>0</v>
      </c>
      <c r="J75" s="6">
        <v>1</v>
      </c>
      <c r="K75" s="6">
        <v>3</v>
      </c>
      <c r="L75" s="6">
        <v>0</v>
      </c>
      <c r="M75" s="6">
        <v>0</v>
      </c>
      <c r="N75" s="6">
        <v>0</v>
      </c>
      <c r="O75" s="14">
        <v>0</v>
      </c>
      <c r="P75" s="14">
        <v>0</v>
      </c>
      <c r="Q75" s="14">
        <v>1</v>
      </c>
      <c r="R75" s="14">
        <v>8</v>
      </c>
    </row>
    <row r="76" spans="1:18" ht="15" customHeight="1" x14ac:dyDescent="0.25">
      <c r="A76" s="3" t="s">
        <v>137</v>
      </c>
      <c r="B76" s="2">
        <v>12</v>
      </c>
      <c r="C76" s="2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4">
        <v>0</v>
      </c>
      <c r="P76" s="14">
        <v>0</v>
      </c>
      <c r="Q76" s="14">
        <v>0</v>
      </c>
      <c r="R76" s="14">
        <v>1</v>
      </c>
    </row>
    <row r="77" spans="1:18" ht="15" customHeight="1" x14ac:dyDescent="0.25">
      <c r="A77" s="3" t="s">
        <v>125</v>
      </c>
      <c r="B77" s="2">
        <v>20</v>
      </c>
      <c r="C77" s="2">
        <v>0</v>
      </c>
      <c r="D77" s="6">
        <v>0</v>
      </c>
      <c r="E77" s="6">
        <v>1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14">
        <v>0</v>
      </c>
      <c r="P77" s="14">
        <v>0</v>
      </c>
      <c r="Q77" s="14">
        <v>0</v>
      </c>
      <c r="R77" s="14">
        <v>0</v>
      </c>
    </row>
    <row r="78" spans="1:18" ht="15" customHeight="1" x14ac:dyDescent="0.25">
      <c r="A78" s="3" t="s">
        <v>127</v>
      </c>
      <c r="B78" s="2">
        <v>4</v>
      </c>
      <c r="C78" s="2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ht="15" customHeight="1" x14ac:dyDescent="0.25">
      <c r="A79" s="3" t="s">
        <v>123</v>
      </c>
      <c r="B79" s="2">
        <v>41</v>
      </c>
      <c r="C79" s="2">
        <v>0</v>
      </c>
      <c r="D79" s="6">
        <v>0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6">
        <v>1</v>
      </c>
      <c r="L79" s="6">
        <v>0</v>
      </c>
      <c r="M79" s="6">
        <v>0</v>
      </c>
      <c r="N79" s="6">
        <v>0</v>
      </c>
      <c r="O79" s="14">
        <v>0</v>
      </c>
      <c r="P79" s="14">
        <v>0</v>
      </c>
      <c r="Q79" s="14">
        <v>0</v>
      </c>
      <c r="R79" s="14">
        <v>0</v>
      </c>
    </row>
    <row r="80" spans="1:18" ht="15" customHeight="1" x14ac:dyDescent="0.25">
      <c r="A80" s="3" t="s">
        <v>99</v>
      </c>
      <c r="B80" s="2">
        <v>43</v>
      </c>
      <c r="C80" s="2">
        <v>0</v>
      </c>
      <c r="D80" s="6">
        <v>0</v>
      </c>
      <c r="E80" s="6">
        <v>0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4">
        <v>0</v>
      </c>
      <c r="P80" s="14">
        <v>0</v>
      </c>
      <c r="Q80" s="14">
        <v>0</v>
      </c>
      <c r="R80" s="14">
        <v>0</v>
      </c>
    </row>
    <row r="81" spans="1:18" ht="15" customHeight="1" x14ac:dyDescent="0.25">
      <c r="A81" s="3" t="s">
        <v>149</v>
      </c>
      <c r="B81" s="2">
        <v>90</v>
      </c>
      <c r="C81" s="2">
        <v>0</v>
      </c>
      <c r="D81" s="6">
        <v>0</v>
      </c>
      <c r="E81" s="6">
        <v>1</v>
      </c>
      <c r="F81" s="6">
        <v>1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4">
        <v>0</v>
      </c>
      <c r="P81" s="14">
        <v>0</v>
      </c>
      <c r="Q81" s="14">
        <v>0</v>
      </c>
      <c r="R81" s="14">
        <v>1</v>
      </c>
    </row>
    <row r="82" spans="1:18" ht="15" customHeight="1" x14ac:dyDescent="0.25">
      <c r="A82" s="3" t="s">
        <v>101</v>
      </c>
      <c r="B82" s="2">
        <v>24</v>
      </c>
      <c r="C82" s="2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ht="15" customHeight="1" x14ac:dyDescent="0.25">
      <c r="A83" s="3" t="s">
        <v>109</v>
      </c>
      <c r="B83" s="2">
        <v>102</v>
      </c>
      <c r="C83" s="2">
        <v>0</v>
      </c>
      <c r="D83" s="6">
        <v>0</v>
      </c>
      <c r="E83" s="6">
        <v>1</v>
      </c>
      <c r="F83" s="6">
        <v>3</v>
      </c>
      <c r="G83" s="6">
        <v>0</v>
      </c>
      <c r="H83" s="6">
        <v>0</v>
      </c>
      <c r="I83" s="6">
        <v>0</v>
      </c>
      <c r="J83" s="6">
        <v>0</v>
      </c>
      <c r="K83" s="6">
        <v>4</v>
      </c>
      <c r="L83" s="6">
        <v>0</v>
      </c>
      <c r="M83" s="6">
        <v>0</v>
      </c>
      <c r="N83" s="6">
        <v>0</v>
      </c>
      <c r="O83" s="14">
        <v>1</v>
      </c>
      <c r="P83" s="14">
        <v>2</v>
      </c>
      <c r="Q83" s="14">
        <v>2</v>
      </c>
      <c r="R83" s="14">
        <v>2</v>
      </c>
    </row>
    <row r="84" spans="1:18" ht="15" customHeight="1" x14ac:dyDescent="0.25">
      <c r="A84" s="3" t="s">
        <v>140</v>
      </c>
      <c r="B84" s="2">
        <v>32</v>
      </c>
      <c r="C84" s="2">
        <v>0</v>
      </c>
      <c r="D84" s="6">
        <v>0</v>
      </c>
      <c r="E84" s="6">
        <v>1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ht="15" customHeight="1" x14ac:dyDescent="0.25">
      <c r="A85" s="3" t="s">
        <v>81</v>
      </c>
      <c r="B85" s="2">
        <v>30</v>
      </c>
      <c r="C85" s="2">
        <v>0</v>
      </c>
      <c r="D85" s="6">
        <v>0</v>
      </c>
      <c r="E85" s="6">
        <v>1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14">
        <v>0</v>
      </c>
      <c r="P85" s="14">
        <v>0</v>
      </c>
      <c r="Q85" s="14">
        <v>0</v>
      </c>
      <c r="R85" s="14">
        <v>0</v>
      </c>
    </row>
    <row r="86" spans="1:18" ht="15" customHeight="1" x14ac:dyDescent="0.25">
      <c r="A86" s="3" t="s">
        <v>76</v>
      </c>
      <c r="B86" s="2">
        <v>221</v>
      </c>
      <c r="C86" s="2">
        <v>16</v>
      </c>
      <c r="D86" s="6">
        <v>0</v>
      </c>
      <c r="E86" s="6">
        <v>1</v>
      </c>
      <c r="F86" s="6">
        <v>4</v>
      </c>
      <c r="G86" s="6">
        <v>0</v>
      </c>
      <c r="H86" s="6">
        <v>0</v>
      </c>
      <c r="I86" s="6">
        <v>0</v>
      </c>
      <c r="J86" s="6">
        <v>1</v>
      </c>
      <c r="K86" s="6">
        <v>8</v>
      </c>
      <c r="L86" s="6">
        <v>0</v>
      </c>
      <c r="M86" s="6">
        <v>0</v>
      </c>
      <c r="N86" s="6">
        <v>0</v>
      </c>
      <c r="O86" s="14">
        <v>0</v>
      </c>
      <c r="P86" s="14">
        <v>5</v>
      </c>
      <c r="Q86" s="14">
        <v>8</v>
      </c>
      <c r="R86" s="14">
        <v>7</v>
      </c>
    </row>
    <row r="87" spans="1:18" ht="15" customHeight="1" x14ac:dyDescent="0.25">
      <c r="A87" s="3" t="s">
        <v>113</v>
      </c>
      <c r="B87" s="2">
        <v>389</v>
      </c>
      <c r="C87" s="2">
        <v>21</v>
      </c>
      <c r="D87" s="6">
        <v>0</v>
      </c>
      <c r="E87" s="6">
        <v>1</v>
      </c>
      <c r="F87" s="6">
        <v>4</v>
      </c>
      <c r="G87" s="6">
        <v>0</v>
      </c>
      <c r="H87" s="6">
        <v>0</v>
      </c>
      <c r="I87" s="6">
        <v>0</v>
      </c>
      <c r="J87" s="6">
        <v>1</v>
      </c>
      <c r="K87" s="6">
        <v>7</v>
      </c>
      <c r="L87" s="6">
        <v>0</v>
      </c>
      <c r="M87" s="6">
        <v>0</v>
      </c>
      <c r="N87" s="6">
        <v>0</v>
      </c>
      <c r="O87" s="14">
        <v>0</v>
      </c>
      <c r="P87" s="14">
        <v>1</v>
      </c>
      <c r="Q87" s="14">
        <v>1</v>
      </c>
      <c r="R87" s="14">
        <v>2</v>
      </c>
    </row>
    <row r="88" spans="1:18" ht="15" customHeight="1" x14ac:dyDescent="0.25">
      <c r="A88" s="3" t="s">
        <v>66</v>
      </c>
      <c r="B88" s="2">
        <v>47</v>
      </c>
      <c r="C88" s="2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 ht="15" customHeight="1" x14ac:dyDescent="0.25">
      <c r="A89" s="3" t="s">
        <v>92</v>
      </c>
      <c r="B89" s="2">
        <v>7</v>
      </c>
      <c r="C89" s="2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 ht="15" customHeight="1" x14ac:dyDescent="0.25">
      <c r="A90" s="3" t="s">
        <v>73</v>
      </c>
      <c r="B90" s="2">
        <v>5</v>
      </c>
      <c r="C90" s="2">
        <v>0</v>
      </c>
      <c r="D90" s="6">
        <v>0</v>
      </c>
      <c r="E90" s="6">
        <v>0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 ht="15" customHeight="1" x14ac:dyDescent="0.25">
      <c r="A91" s="3" t="s">
        <v>46</v>
      </c>
      <c r="B91" s="2">
        <v>16</v>
      </c>
      <c r="C91" s="2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14">
        <v>0</v>
      </c>
      <c r="P91" s="14">
        <v>0</v>
      </c>
      <c r="Q91" s="14">
        <v>0</v>
      </c>
      <c r="R91" s="14">
        <v>0</v>
      </c>
    </row>
    <row r="92" spans="1:18" ht="15" customHeight="1" x14ac:dyDescent="0.25">
      <c r="A92" s="3" t="s">
        <v>135</v>
      </c>
      <c r="B92" s="2">
        <v>54</v>
      </c>
      <c r="C92" s="2">
        <v>0</v>
      </c>
      <c r="D92" s="6">
        <v>0</v>
      </c>
      <c r="E92" s="6">
        <v>1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4">
        <v>0</v>
      </c>
      <c r="P92" s="14">
        <v>0</v>
      </c>
      <c r="Q92" s="14">
        <v>1</v>
      </c>
      <c r="R92" s="14">
        <v>0</v>
      </c>
    </row>
    <row r="93" spans="1:18" ht="15" customHeight="1" x14ac:dyDescent="0.25">
      <c r="A93" s="3" t="s">
        <v>119</v>
      </c>
      <c r="B93" s="2">
        <v>24</v>
      </c>
      <c r="C93" s="2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 ht="15" customHeight="1" x14ac:dyDescent="0.25">
      <c r="A94" s="3" t="s">
        <v>120</v>
      </c>
      <c r="B94" s="2">
        <v>31</v>
      </c>
      <c r="C94" s="2">
        <v>1</v>
      </c>
      <c r="D94" s="6">
        <v>0</v>
      </c>
      <c r="E94" s="6">
        <v>0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 ht="15" customHeight="1" x14ac:dyDescent="0.25">
      <c r="A95" s="3" t="s">
        <v>57</v>
      </c>
      <c r="B95" s="2">
        <v>135</v>
      </c>
      <c r="C95" s="2">
        <v>1</v>
      </c>
      <c r="D95" s="6">
        <v>0</v>
      </c>
      <c r="E95" s="6">
        <v>0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14">
        <v>0</v>
      </c>
      <c r="P95" s="14">
        <v>0</v>
      </c>
      <c r="Q95" s="14">
        <v>0</v>
      </c>
      <c r="R95" s="14">
        <v>2</v>
      </c>
    </row>
    <row r="96" spans="1:18" ht="15" customHeight="1" x14ac:dyDescent="0.25">
      <c r="A96" s="3" t="s">
        <v>53</v>
      </c>
      <c r="B96" s="2">
        <v>162</v>
      </c>
      <c r="C96" s="2">
        <v>7</v>
      </c>
      <c r="D96" s="6">
        <v>0</v>
      </c>
      <c r="E96" s="6">
        <v>1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15" customHeight="1" x14ac:dyDescent="0.25">
      <c r="A97" s="3" t="s">
        <v>41</v>
      </c>
      <c r="B97" s="2">
        <v>6</v>
      </c>
      <c r="C97" s="2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ht="15" customHeight="1" x14ac:dyDescent="0.25">
      <c r="A98" s="3" t="s">
        <v>124</v>
      </c>
      <c r="B98" s="2">
        <v>274</v>
      </c>
      <c r="C98" s="2">
        <v>3</v>
      </c>
      <c r="D98" s="6">
        <v>0</v>
      </c>
      <c r="E98" s="6">
        <v>2</v>
      </c>
      <c r="F98" s="6">
        <v>5</v>
      </c>
      <c r="G98" s="6">
        <v>0</v>
      </c>
      <c r="H98" s="6">
        <v>0</v>
      </c>
      <c r="I98" s="6">
        <v>0</v>
      </c>
      <c r="J98" s="6">
        <v>1</v>
      </c>
      <c r="K98" s="6">
        <v>4</v>
      </c>
      <c r="L98" s="6">
        <v>0</v>
      </c>
      <c r="M98" s="6">
        <v>0</v>
      </c>
      <c r="N98" s="6">
        <v>0</v>
      </c>
      <c r="O98" s="14">
        <v>0</v>
      </c>
      <c r="P98" s="14">
        <v>0</v>
      </c>
      <c r="Q98" s="14">
        <v>2</v>
      </c>
      <c r="R98" s="14">
        <v>3</v>
      </c>
    </row>
    <row r="99" spans="1:18" ht="15" customHeight="1" x14ac:dyDescent="0.25">
      <c r="A99" s="3" t="s">
        <v>74</v>
      </c>
      <c r="B99" s="2">
        <v>27</v>
      </c>
      <c r="C99" s="2">
        <v>1</v>
      </c>
      <c r="D99" s="6">
        <v>0</v>
      </c>
      <c r="E99" s="6">
        <v>0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1</v>
      </c>
      <c r="L99" s="6">
        <v>0</v>
      </c>
      <c r="M99" s="6">
        <v>0</v>
      </c>
      <c r="N99" s="6"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 ht="15" customHeight="1" x14ac:dyDescent="0.25">
      <c r="A100" s="3" t="s">
        <v>47</v>
      </c>
      <c r="B100" s="2">
        <v>77</v>
      </c>
      <c r="C100" s="2">
        <v>0</v>
      </c>
      <c r="D100" s="6">
        <v>0</v>
      </c>
      <c r="E100" s="6">
        <v>0</v>
      </c>
      <c r="F100" s="6">
        <v>2</v>
      </c>
      <c r="G100" s="6">
        <v>0</v>
      </c>
      <c r="H100" s="6">
        <v>0</v>
      </c>
      <c r="I100" s="6">
        <v>0</v>
      </c>
      <c r="J100" s="6">
        <v>0</v>
      </c>
      <c r="K100" s="6">
        <v>3</v>
      </c>
      <c r="L100" s="6">
        <v>0</v>
      </c>
      <c r="M100" s="6">
        <v>0</v>
      </c>
      <c r="N100" s="6">
        <v>0</v>
      </c>
      <c r="O100" s="14">
        <v>0</v>
      </c>
      <c r="P100" s="14">
        <v>0</v>
      </c>
      <c r="Q100" s="14">
        <v>0</v>
      </c>
      <c r="R100" s="14">
        <v>0</v>
      </c>
    </row>
    <row r="101" spans="1:18" ht="15" customHeight="1" x14ac:dyDescent="0.25">
      <c r="A101" s="3" t="s">
        <v>56</v>
      </c>
      <c r="B101" s="2">
        <v>53</v>
      </c>
      <c r="C101" s="2">
        <v>0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2</v>
      </c>
      <c r="L101" s="6">
        <v>0</v>
      </c>
      <c r="M101" s="6">
        <v>0</v>
      </c>
      <c r="N101" s="6">
        <v>0</v>
      </c>
      <c r="O101" s="14">
        <v>0</v>
      </c>
      <c r="P101" s="14">
        <v>1</v>
      </c>
      <c r="Q101" s="14">
        <v>2</v>
      </c>
      <c r="R101" s="14">
        <v>0</v>
      </c>
    </row>
    <row r="102" spans="1:18" ht="15" customHeight="1" x14ac:dyDescent="0.25">
      <c r="A102" s="3" t="s">
        <v>126</v>
      </c>
      <c r="B102" s="2">
        <v>424</v>
      </c>
      <c r="C102" s="2">
        <v>10</v>
      </c>
      <c r="D102" s="6">
        <v>0</v>
      </c>
      <c r="E102" s="6">
        <v>2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6">
        <v>5</v>
      </c>
      <c r="L102" s="6">
        <v>0</v>
      </c>
      <c r="M102" s="6">
        <v>0</v>
      </c>
      <c r="N102" s="6">
        <v>0</v>
      </c>
      <c r="O102" s="14">
        <v>2</v>
      </c>
      <c r="P102" s="14">
        <v>12</v>
      </c>
      <c r="Q102" s="14">
        <v>11</v>
      </c>
      <c r="R102" s="14">
        <v>1</v>
      </c>
    </row>
    <row r="103" spans="1:18" ht="15" customHeight="1" x14ac:dyDescent="0.25">
      <c r="A103" s="3" t="s">
        <v>108</v>
      </c>
      <c r="B103" s="2">
        <v>54</v>
      </c>
      <c r="C103" s="2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14">
        <v>0</v>
      </c>
      <c r="P103" s="14">
        <v>0</v>
      </c>
      <c r="Q103" s="14">
        <v>0</v>
      </c>
      <c r="R103" s="14">
        <v>0</v>
      </c>
    </row>
    <row r="104" spans="1:18" ht="15" customHeight="1" x14ac:dyDescent="0.25">
      <c r="A104" s="3" t="s">
        <v>112</v>
      </c>
      <c r="B104" s="2">
        <v>22</v>
      </c>
      <c r="C104" s="2">
        <v>0</v>
      </c>
      <c r="D104" s="6">
        <v>0</v>
      </c>
      <c r="E104" s="6">
        <v>0</v>
      </c>
      <c r="F104" s="6">
        <v>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14">
        <v>0</v>
      </c>
      <c r="P104" s="14">
        <v>0</v>
      </c>
      <c r="Q104" s="14">
        <v>0</v>
      </c>
      <c r="R104" s="14">
        <v>1</v>
      </c>
    </row>
    <row r="105" spans="1:18" ht="15" customHeight="1" x14ac:dyDescent="0.25">
      <c r="A105" s="3" t="s">
        <v>133</v>
      </c>
      <c r="B105" s="2">
        <v>6</v>
      </c>
      <c r="C105" s="2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14">
        <v>0</v>
      </c>
      <c r="P105" s="14">
        <v>0</v>
      </c>
      <c r="Q105" s="14">
        <v>0</v>
      </c>
      <c r="R105" s="14">
        <v>0</v>
      </c>
    </row>
    <row r="106" spans="1:18" ht="15" customHeight="1" x14ac:dyDescent="0.25">
      <c r="A106" s="3" t="s">
        <v>144</v>
      </c>
      <c r="B106" s="2">
        <v>322</v>
      </c>
      <c r="C106" s="2">
        <v>10</v>
      </c>
      <c r="D106" s="6">
        <v>0</v>
      </c>
      <c r="E106" s="6">
        <v>2</v>
      </c>
      <c r="F106" s="6">
        <v>2</v>
      </c>
      <c r="G106" s="6">
        <v>0</v>
      </c>
      <c r="H106" s="6">
        <v>0</v>
      </c>
      <c r="I106" s="6">
        <v>0</v>
      </c>
      <c r="J106" s="6">
        <v>0</v>
      </c>
      <c r="K106" s="6">
        <v>2</v>
      </c>
      <c r="L106" s="6">
        <v>0</v>
      </c>
      <c r="M106" s="6">
        <v>0</v>
      </c>
      <c r="N106" s="6">
        <v>0</v>
      </c>
      <c r="O106" s="14">
        <v>1</v>
      </c>
      <c r="P106" s="14">
        <v>3</v>
      </c>
      <c r="Q106" s="14">
        <v>3</v>
      </c>
      <c r="R106" s="14">
        <v>1</v>
      </c>
    </row>
    <row r="107" spans="1:18" ht="15" customHeight="1" x14ac:dyDescent="0.25">
      <c r="A107" s="3" t="s">
        <v>95</v>
      </c>
      <c r="B107" s="2">
        <v>50</v>
      </c>
      <c r="C107" s="2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14">
        <v>0</v>
      </c>
      <c r="P107" s="14">
        <v>0</v>
      </c>
      <c r="Q107" s="14">
        <v>0</v>
      </c>
      <c r="R107" s="14">
        <v>0</v>
      </c>
    </row>
    <row r="108" spans="1:18" ht="15" customHeight="1" x14ac:dyDescent="0.25">
      <c r="A108" s="3" t="s">
        <v>32</v>
      </c>
      <c r="B108" s="2">
        <v>148</v>
      </c>
      <c r="C108" s="2">
        <v>7</v>
      </c>
      <c r="D108" s="6">
        <v>0</v>
      </c>
      <c r="E108" s="6">
        <v>0</v>
      </c>
      <c r="F108" s="6">
        <v>3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14">
        <v>0</v>
      </c>
      <c r="P108" s="14">
        <v>0</v>
      </c>
      <c r="Q108" s="14">
        <v>1</v>
      </c>
      <c r="R108" s="14">
        <v>3</v>
      </c>
    </row>
    <row r="109" spans="1:18" ht="15" customHeight="1" x14ac:dyDescent="0.25">
      <c r="A109" s="3" t="s">
        <v>33</v>
      </c>
      <c r="B109" s="2">
        <v>211</v>
      </c>
      <c r="C109" s="2">
        <v>4</v>
      </c>
      <c r="D109" s="6">
        <v>0</v>
      </c>
      <c r="E109" s="6">
        <v>1</v>
      </c>
      <c r="F109" s="6">
        <v>3</v>
      </c>
      <c r="G109" s="6">
        <v>0</v>
      </c>
      <c r="H109" s="6">
        <v>0</v>
      </c>
      <c r="I109" s="6">
        <v>0</v>
      </c>
      <c r="J109" s="6">
        <v>1</v>
      </c>
      <c r="K109" s="6">
        <v>3</v>
      </c>
      <c r="L109" s="6">
        <v>0</v>
      </c>
      <c r="M109" s="6">
        <v>0</v>
      </c>
      <c r="N109" s="6">
        <v>0</v>
      </c>
      <c r="O109" s="14">
        <v>0</v>
      </c>
      <c r="P109" s="14">
        <v>1</v>
      </c>
      <c r="Q109" s="14">
        <v>2</v>
      </c>
      <c r="R109" s="14">
        <v>3</v>
      </c>
    </row>
    <row r="110" spans="1:18" ht="15" customHeight="1" x14ac:dyDescent="0.25">
      <c r="A110" s="3" t="s">
        <v>146</v>
      </c>
      <c r="B110" s="2">
        <v>59</v>
      </c>
      <c r="C110" s="2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14">
        <v>0</v>
      </c>
      <c r="P110" s="14">
        <v>0</v>
      </c>
      <c r="Q110" s="14">
        <v>0</v>
      </c>
      <c r="R110" s="14">
        <v>0</v>
      </c>
    </row>
    <row r="111" spans="1:18" ht="15" customHeight="1" x14ac:dyDescent="0.25">
      <c r="A111" s="3" t="s">
        <v>80</v>
      </c>
      <c r="B111" s="2">
        <v>137</v>
      </c>
      <c r="C111" s="2">
        <v>4</v>
      </c>
      <c r="D111" s="6">
        <v>0</v>
      </c>
      <c r="E111" s="6">
        <v>2</v>
      </c>
      <c r="F111" s="6">
        <v>3</v>
      </c>
      <c r="G111" s="6">
        <v>0</v>
      </c>
      <c r="H111" s="6">
        <v>0</v>
      </c>
      <c r="I111" s="6">
        <v>0</v>
      </c>
      <c r="J111" s="6">
        <v>1</v>
      </c>
      <c r="K111" s="6">
        <v>3</v>
      </c>
      <c r="L111" s="6">
        <v>0</v>
      </c>
      <c r="M111" s="6">
        <v>0</v>
      </c>
      <c r="N111" s="6">
        <v>1</v>
      </c>
      <c r="O111" s="14">
        <v>0</v>
      </c>
      <c r="P111" s="14">
        <v>0</v>
      </c>
      <c r="Q111" s="14">
        <v>1</v>
      </c>
      <c r="R111" s="14">
        <v>2</v>
      </c>
    </row>
    <row r="112" spans="1:18" ht="15" customHeight="1" x14ac:dyDescent="0.25">
      <c r="A112" s="3" t="s">
        <v>50</v>
      </c>
      <c r="B112" s="2">
        <v>62</v>
      </c>
      <c r="C112" s="2">
        <v>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14">
        <v>0</v>
      </c>
      <c r="P112" s="14">
        <v>0</v>
      </c>
      <c r="Q112" s="14">
        <v>0</v>
      </c>
      <c r="R112" s="14">
        <v>0</v>
      </c>
    </row>
    <row r="113" spans="1:18" ht="15" customHeight="1" x14ac:dyDescent="0.25">
      <c r="A113" s="3" t="s">
        <v>36</v>
      </c>
      <c r="B113" s="2">
        <v>25</v>
      </c>
      <c r="C113" s="2">
        <v>0</v>
      </c>
      <c r="D113" s="6">
        <v>0</v>
      </c>
      <c r="E113" s="6">
        <v>1</v>
      </c>
      <c r="F113" s="6">
        <v>2</v>
      </c>
      <c r="G113" s="6">
        <v>0</v>
      </c>
      <c r="H113" s="6">
        <v>0</v>
      </c>
      <c r="I113" s="6">
        <v>0</v>
      </c>
      <c r="J113" s="6">
        <v>0</v>
      </c>
      <c r="K113" s="6">
        <v>2</v>
      </c>
      <c r="L113" s="6">
        <v>0</v>
      </c>
      <c r="M113" s="6">
        <v>0</v>
      </c>
      <c r="N113" s="6">
        <v>0</v>
      </c>
      <c r="O113" s="14">
        <v>1</v>
      </c>
      <c r="P113" s="14">
        <v>1</v>
      </c>
      <c r="Q113" s="14">
        <v>3</v>
      </c>
      <c r="R113" s="14">
        <v>0</v>
      </c>
    </row>
    <row r="114" spans="1:18" ht="15" customHeight="1" x14ac:dyDescent="0.25">
      <c r="A114" s="3" t="s">
        <v>72</v>
      </c>
      <c r="B114" s="2">
        <v>66</v>
      </c>
      <c r="C114" s="2">
        <v>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14">
        <v>0</v>
      </c>
      <c r="P114" s="14">
        <v>0</v>
      </c>
      <c r="Q114" s="14">
        <v>0</v>
      </c>
      <c r="R114" s="14">
        <v>0</v>
      </c>
    </row>
    <row r="115" spans="1:18" ht="15" customHeight="1" x14ac:dyDescent="0.25">
      <c r="A115" s="3" t="s">
        <v>118</v>
      </c>
      <c r="B115" s="2">
        <v>102</v>
      </c>
      <c r="C115" s="2">
        <v>5</v>
      </c>
      <c r="D115" s="6">
        <v>0</v>
      </c>
      <c r="E115" s="6">
        <v>2</v>
      </c>
      <c r="F115" s="6">
        <v>3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14">
        <v>0</v>
      </c>
      <c r="P115" s="14">
        <v>0</v>
      </c>
      <c r="Q115" s="14">
        <v>0</v>
      </c>
      <c r="R115" s="14">
        <v>1</v>
      </c>
    </row>
    <row r="116" spans="1:18" ht="15" customHeight="1" x14ac:dyDescent="0.25">
      <c r="A116" s="3" t="s">
        <v>103</v>
      </c>
      <c r="B116" s="2">
        <v>78</v>
      </c>
      <c r="C116" s="2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14">
        <v>0</v>
      </c>
      <c r="P116" s="14">
        <v>0</v>
      </c>
      <c r="Q116" s="14">
        <v>0</v>
      </c>
      <c r="R116" s="14">
        <v>1</v>
      </c>
    </row>
    <row r="117" spans="1:18" ht="15" customHeight="1" x14ac:dyDescent="0.25">
      <c r="A117" s="3" t="s">
        <v>158</v>
      </c>
      <c r="B117" s="2">
        <v>17</v>
      </c>
      <c r="C117" s="2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14">
        <v>0</v>
      </c>
      <c r="P117" s="14">
        <v>0</v>
      </c>
      <c r="Q117" s="14">
        <v>0</v>
      </c>
      <c r="R117" s="14">
        <v>0</v>
      </c>
    </row>
    <row r="118" spans="1:18" ht="15" customHeight="1" x14ac:dyDescent="0.25">
      <c r="A118" s="3" t="s">
        <v>130</v>
      </c>
      <c r="B118" s="2">
        <v>229</v>
      </c>
      <c r="C118" s="2">
        <v>3</v>
      </c>
      <c r="D118" s="6">
        <v>0</v>
      </c>
      <c r="E118" s="6">
        <v>0</v>
      </c>
      <c r="F118" s="6">
        <v>4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14">
        <v>0</v>
      </c>
      <c r="P118" s="14">
        <v>0</v>
      </c>
      <c r="Q118" s="14">
        <v>1</v>
      </c>
      <c r="R118" s="14">
        <v>1</v>
      </c>
    </row>
    <row r="119" spans="1:18" ht="15" customHeight="1" x14ac:dyDescent="0.25">
      <c r="A119" s="3" t="s">
        <v>129</v>
      </c>
      <c r="B119" s="2">
        <v>220</v>
      </c>
      <c r="C119" s="2">
        <v>6</v>
      </c>
      <c r="D119" s="6">
        <v>0</v>
      </c>
      <c r="E119" s="6">
        <v>1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0</v>
      </c>
      <c r="O119" s="14">
        <v>0</v>
      </c>
      <c r="P119" s="14">
        <v>1</v>
      </c>
      <c r="Q119" s="14">
        <v>1</v>
      </c>
      <c r="R119" s="14">
        <v>0</v>
      </c>
    </row>
    <row r="120" spans="1:18" ht="15" customHeight="1" x14ac:dyDescent="0.25">
      <c r="A120" s="3" t="s">
        <v>153</v>
      </c>
      <c r="B120" s="2">
        <v>63</v>
      </c>
      <c r="C120" s="2">
        <v>0</v>
      </c>
      <c r="D120" s="6">
        <v>0</v>
      </c>
      <c r="E120" s="6">
        <v>1</v>
      </c>
      <c r="F120" s="6">
        <v>2</v>
      </c>
      <c r="G120" s="6">
        <v>0</v>
      </c>
      <c r="H120" s="6">
        <v>0</v>
      </c>
      <c r="I120" s="6">
        <v>0</v>
      </c>
      <c r="J120" s="6">
        <v>0</v>
      </c>
      <c r="K120" s="6">
        <v>2</v>
      </c>
      <c r="L120" s="6">
        <v>0</v>
      </c>
      <c r="M120" s="6">
        <v>0</v>
      </c>
      <c r="N120" s="6">
        <v>0</v>
      </c>
      <c r="O120" s="14">
        <v>0</v>
      </c>
      <c r="P120" s="14">
        <v>0</v>
      </c>
      <c r="Q120" s="14">
        <v>0</v>
      </c>
      <c r="R120" s="14">
        <v>2</v>
      </c>
    </row>
    <row r="121" spans="1:18" ht="15" customHeight="1" x14ac:dyDescent="0.25">
      <c r="A121" s="3" t="s">
        <v>157</v>
      </c>
      <c r="B121" s="2">
        <v>157</v>
      </c>
      <c r="C121" s="2">
        <v>0</v>
      </c>
      <c r="D121" s="6">
        <v>0</v>
      </c>
      <c r="E121" s="6">
        <v>3</v>
      </c>
      <c r="F121" s="6">
        <v>3</v>
      </c>
      <c r="G121" s="6">
        <v>0</v>
      </c>
      <c r="H121" s="6">
        <v>0</v>
      </c>
      <c r="I121" s="6">
        <v>0</v>
      </c>
      <c r="J121" s="6">
        <v>0</v>
      </c>
      <c r="K121" s="6">
        <v>3</v>
      </c>
      <c r="L121" s="6">
        <v>0</v>
      </c>
      <c r="M121" s="6">
        <v>0</v>
      </c>
      <c r="N121" s="6">
        <v>0</v>
      </c>
      <c r="O121" s="14">
        <v>0</v>
      </c>
      <c r="P121" s="14">
        <v>1</v>
      </c>
      <c r="Q121" s="14">
        <v>1</v>
      </c>
      <c r="R121" s="14">
        <v>1</v>
      </c>
    </row>
    <row r="122" spans="1:18" ht="15" customHeight="1" x14ac:dyDescent="0.25">
      <c r="A122" s="3" t="s">
        <v>60</v>
      </c>
      <c r="B122" s="2">
        <v>2</v>
      </c>
      <c r="C122" s="2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14">
        <v>0</v>
      </c>
      <c r="P122" s="14">
        <v>0</v>
      </c>
      <c r="Q122" s="14">
        <v>0</v>
      </c>
      <c r="R122" s="14">
        <v>0</v>
      </c>
    </row>
    <row r="123" spans="1:18" ht="15" customHeight="1" x14ac:dyDescent="0.25">
      <c r="A123" s="3" t="s">
        <v>64</v>
      </c>
      <c r="B123" s="2">
        <v>34</v>
      </c>
      <c r="C123" s="2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14">
        <v>0</v>
      </c>
      <c r="P123" s="14">
        <v>0</v>
      </c>
      <c r="Q123" s="14">
        <v>0</v>
      </c>
      <c r="R123" s="14">
        <v>0</v>
      </c>
    </row>
    <row r="124" spans="1:18" ht="15" customHeight="1" x14ac:dyDescent="0.25">
      <c r="A124" s="3" t="s">
        <v>52</v>
      </c>
      <c r="B124" s="2">
        <v>74</v>
      </c>
      <c r="C124" s="2">
        <v>1</v>
      </c>
      <c r="D124" s="6">
        <v>0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>
        <v>0</v>
      </c>
      <c r="M124" s="6">
        <v>0</v>
      </c>
      <c r="N124" s="6">
        <v>0</v>
      </c>
      <c r="O124" s="14">
        <v>0</v>
      </c>
      <c r="P124" s="14">
        <v>2</v>
      </c>
      <c r="Q124" s="14">
        <v>2</v>
      </c>
      <c r="R124" s="14">
        <v>0</v>
      </c>
    </row>
    <row r="125" spans="1:18" ht="15" customHeight="1" x14ac:dyDescent="0.25">
      <c r="A125" s="3" t="s">
        <v>155</v>
      </c>
      <c r="B125" s="2">
        <v>773</v>
      </c>
      <c r="C125" s="2">
        <v>13</v>
      </c>
      <c r="D125" s="6">
        <v>0</v>
      </c>
      <c r="E125" s="6">
        <v>2</v>
      </c>
      <c r="F125" s="6">
        <v>6</v>
      </c>
      <c r="G125" s="6">
        <v>0</v>
      </c>
      <c r="H125" s="6">
        <v>0</v>
      </c>
      <c r="I125" s="6">
        <v>0</v>
      </c>
      <c r="J125" s="6">
        <v>2</v>
      </c>
      <c r="K125" s="6">
        <v>12</v>
      </c>
      <c r="L125" s="6">
        <v>0</v>
      </c>
      <c r="M125" s="6">
        <v>0</v>
      </c>
      <c r="N125" s="6">
        <v>2</v>
      </c>
      <c r="O125" s="14">
        <v>0</v>
      </c>
      <c r="P125" s="14">
        <v>7</v>
      </c>
      <c r="Q125" s="14">
        <v>10</v>
      </c>
      <c r="R125" s="14">
        <v>6</v>
      </c>
    </row>
    <row r="126" spans="1:18" ht="15" customHeight="1" x14ac:dyDescent="0.25">
      <c r="A126" s="3" t="s">
        <v>117</v>
      </c>
      <c r="B126" s="2">
        <v>34</v>
      </c>
      <c r="C126" s="2">
        <v>1</v>
      </c>
      <c r="D126" s="6">
        <v>0</v>
      </c>
      <c r="E126" s="6">
        <v>1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1</v>
      </c>
      <c r="L126" s="6">
        <v>0</v>
      </c>
      <c r="M126" s="6">
        <v>0</v>
      </c>
      <c r="N126" s="6">
        <v>0</v>
      </c>
      <c r="O126" s="14">
        <v>0</v>
      </c>
      <c r="P126" s="14">
        <v>0</v>
      </c>
      <c r="Q126" s="14">
        <v>0</v>
      </c>
      <c r="R126" s="14">
        <v>0</v>
      </c>
    </row>
    <row r="127" spans="1:18" ht="15" customHeight="1" x14ac:dyDescent="0.25">
      <c r="A127" s="3" t="s">
        <v>85</v>
      </c>
      <c r="B127" s="2">
        <v>91</v>
      </c>
      <c r="C127" s="2">
        <v>1</v>
      </c>
      <c r="D127" s="6">
        <v>0</v>
      </c>
      <c r="E127" s="6">
        <v>0</v>
      </c>
      <c r="F127" s="6">
        <v>2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14">
        <v>0</v>
      </c>
      <c r="P127" s="14">
        <v>2</v>
      </c>
      <c r="Q127" s="14">
        <v>2</v>
      </c>
      <c r="R127" s="14">
        <v>1</v>
      </c>
    </row>
    <row r="128" spans="1:18" ht="15" customHeight="1" x14ac:dyDescent="0.25">
      <c r="A128" s="3" t="s">
        <v>152</v>
      </c>
      <c r="B128" s="2">
        <v>75</v>
      </c>
      <c r="C128" s="2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14">
        <v>0</v>
      </c>
      <c r="P128" s="14">
        <v>0</v>
      </c>
      <c r="Q128" s="14">
        <v>0</v>
      </c>
      <c r="R128" s="14">
        <v>1</v>
      </c>
    </row>
    <row r="129" spans="1:18" ht="15" customHeight="1" x14ac:dyDescent="0.25">
      <c r="A129" s="3" t="s">
        <v>94</v>
      </c>
      <c r="B129" s="2">
        <v>16</v>
      </c>
      <c r="C129" s="2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14">
        <v>0</v>
      </c>
      <c r="P129" s="14">
        <v>0</v>
      </c>
      <c r="Q129" s="14">
        <v>0</v>
      </c>
      <c r="R129" s="14">
        <v>0</v>
      </c>
    </row>
    <row r="130" spans="1:18" ht="15" customHeight="1" x14ac:dyDescent="0.25">
      <c r="A130" s="3" t="s">
        <v>40</v>
      </c>
      <c r="B130" s="2">
        <v>14</v>
      </c>
      <c r="C130" s="2">
        <v>0</v>
      </c>
      <c r="D130" s="6">
        <v>0</v>
      </c>
      <c r="E130" s="6">
        <v>0</v>
      </c>
      <c r="F130" s="6">
        <v>1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14">
        <v>0</v>
      </c>
      <c r="P130" s="14">
        <v>0</v>
      </c>
      <c r="Q130" s="14">
        <v>0</v>
      </c>
      <c r="R130" s="14">
        <v>1</v>
      </c>
    </row>
    <row r="131" spans="1:18" ht="15" customHeight="1" x14ac:dyDescent="0.25">
      <c r="A131" s="3" t="s">
        <v>115</v>
      </c>
      <c r="B131" s="2">
        <v>94</v>
      </c>
      <c r="C131" s="2">
        <v>1</v>
      </c>
      <c r="D131" s="6">
        <v>0</v>
      </c>
      <c r="E131" s="6">
        <v>2</v>
      </c>
      <c r="F131" s="6">
        <v>3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1</v>
      </c>
      <c r="O131" s="14">
        <v>0</v>
      </c>
      <c r="P131" s="14">
        <v>0</v>
      </c>
      <c r="Q131" s="14">
        <v>1</v>
      </c>
      <c r="R131" s="14">
        <v>0</v>
      </c>
    </row>
    <row r="132" spans="1:18" ht="15" customHeight="1" x14ac:dyDescent="0.25">
      <c r="A132" s="3" t="s">
        <v>70</v>
      </c>
      <c r="B132" s="2">
        <v>93</v>
      </c>
      <c r="C132" s="2">
        <v>0</v>
      </c>
      <c r="D132" s="6">
        <v>0</v>
      </c>
      <c r="E132" s="6">
        <v>0</v>
      </c>
      <c r="F132" s="6">
        <v>5</v>
      </c>
      <c r="G132" s="6">
        <v>0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>
        <v>0</v>
      </c>
      <c r="N132" s="6">
        <v>0</v>
      </c>
      <c r="O132" s="14">
        <v>0</v>
      </c>
      <c r="P132" s="14">
        <v>1</v>
      </c>
      <c r="Q132" s="14">
        <v>1</v>
      </c>
      <c r="R132" s="14">
        <v>1</v>
      </c>
    </row>
    <row r="133" spans="1:18" ht="15" customHeight="1" x14ac:dyDescent="0.25">
      <c r="A133" s="3" t="s">
        <v>105</v>
      </c>
      <c r="B133" s="2">
        <v>68</v>
      </c>
      <c r="C133" s="2">
        <v>0</v>
      </c>
      <c r="D133" s="6">
        <v>0</v>
      </c>
      <c r="E133" s="6">
        <v>1</v>
      </c>
      <c r="F133" s="6">
        <v>1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1</v>
      </c>
      <c r="O133" s="14">
        <v>0</v>
      </c>
      <c r="P133" s="14">
        <v>1</v>
      </c>
      <c r="Q133" s="14">
        <v>1</v>
      </c>
      <c r="R133" s="14">
        <v>1</v>
      </c>
    </row>
    <row r="134" spans="1:18" ht="15" customHeight="1" x14ac:dyDescent="0.25">
      <c r="A134" s="3" t="s">
        <v>42</v>
      </c>
      <c r="B134" s="2">
        <v>44</v>
      </c>
      <c r="C134" s="2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14">
        <v>0</v>
      </c>
      <c r="P134" s="14">
        <v>1</v>
      </c>
      <c r="Q134" s="14">
        <v>0</v>
      </c>
      <c r="R134" s="14">
        <v>0</v>
      </c>
    </row>
    <row r="135" spans="1:18" ht="15" customHeight="1" x14ac:dyDescent="0.25">
      <c r="A135" s="1"/>
      <c r="B135" s="1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" customHeight="1" x14ac:dyDescent="0.25"/>
    <row r="137" spans="1:18" ht="15" customHeight="1" x14ac:dyDescent="0.25"/>
    <row r="138" spans="1:18" ht="15" hidden="1" customHeight="1" x14ac:dyDescent="0.25">
      <c r="A138" s="10" t="s">
        <v>0</v>
      </c>
    </row>
    <row r="139" spans="1:18" ht="15" hidden="1" customHeight="1" x14ac:dyDescent="0.25">
      <c r="A139" s="10" t="s">
        <v>1</v>
      </c>
    </row>
    <row r="140" spans="1:18" ht="15" hidden="1" customHeight="1" x14ac:dyDescent="0.25">
      <c r="A140" s="10" t="s">
        <v>2</v>
      </c>
    </row>
    <row r="141" spans="1:18" ht="15" hidden="1" customHeight="1" x14ac:dyDescent="0.25">
      <c r="A141" s="10" t="s">
        <v>3</v>
      </c>
    </row>
    <row r="142" spans="1:18" ht="15" hidden="1" customHeight="1" x14ac:dyDescent="0.25">
      <c r="A142" s="10" t="s">
        <v>4</v>
      </c>
    </row>
    <row r="143" spans="1:18" ht="15" hidden="1" customHeight="1" x14ac:dyDescent="0.25">
      <c r="A143" s="10" t="s">
        <v>171</v>
      </c>
    </row>
    <row r="144" spans="1:18" ht="15" hidden="1" customHeight="1" x14ac:dyDescent="0.25">
      <c r="A144" s="10" t="s">
        <v>5</v>
      </c>
    </row>
    <row r="145" spans="1:1" hidden="1" x14ac:dyDescent="0.25">
      <c r="A145" s="10" t="s">
        <v>6</v>
      </c>
    </row>
    <row r="146" spans="1:1" hidden="1" x14ac:dyDescent="0.25">
      <c r="A146" s="10" t="s">
        <v>7</v>
      </c>
    </row>
    <row r="147" spans="1:1" hidden="1" x14ac:dyDescent="0.25">
      <c r="A147" s="10" t="s">
        <v>8</v>
      </c>
    </row>
    <row r="148" spans="1:1" hidden="1" x14ac:dyDescent="0.25">
      <c r="A148" s="10" t="s">
        <v>9</v>
      </c>
    </row>
    <row r="149" spans="1:1" hidden="1" x14ac:dyDescent="0.25">
      <c r="A149" s="10" t="s">
        <v>27</v>
      </c>
    </row>
    <row r="150" spans="1:1" hidden="1" x14ac:dyDescent="0.25">
      <c r="A150" s="10" t="s">
        <v>26</v>
      </c>
    </row>
    <row r="151" spans="1:1" hidden="1" x14ac:dyDescent="0.25">
      <c r="A151" s="10" t="s">
        <v>25</v>
      </c>
    </row>
    <row r="152" spans="1:1" hidden="1" x14ac:dyDescent="0.25">
      <c r="A152" s="10" t="s">
        <v>28</v>
      </c>
    </row>
  </sheetData>
  <conditionalFormatting sqref="D2:R13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43"/>
  <sheetViews>
    <sheetView workbookViewId="0">
      <pane ySplit="5" topLeftCell="A6" activePane="bottomLeft" state="frozen"/>
      <selection pane="bottomLeft" activeCell="E30" sqref="E30"/>
    </sheetView>
  </sheetViews>
  <sheetFormatPr defaultRowHeight="15" x14ac:dyDescent="0.25"/>
  <cols>
    <col min="1" max="1" width="5" customWidth="1"/>
    <col min="2" max="2" width="10.5703125" bestFit="1" customWidth="1"/>
    <col min="3" max="3" width="90.42578125" customWidth="1"/>
    <col min="4" max="4" width="6.28515625" customWidth="1"/>
    <col min="5" max="5" width="9.7109375" bestFit="1" customWidth="1"/>
  </cols>
  <sheetData>
    <row r="2" spans="2:5" ht="26.25" x14ac:dyDescent="0.4">
      <c r="B2" s="5" t="s">
        <v>14</v>
      </c>
    </row>
    <row r="3" spans="2:5" ht="26.25" x14ac:dyDescent="0.4">
      <c r="B3" s="5" t="s">
        <v>13</v>
      </c>
    </row>
    <row r="5" spans="2:5" x14ac:dyDescent="0.25">
      <c r="C5" s="7" t="s">
        <v>20</v>
      </c>
      <c r="D5" s="7" t="s">
        <v>21</v>
      </c>
      <c r="E5" s="7" t="s">
        <v>22</v>
      </c>
    </row>
    <row r="6" spans="2:5" x14ac:dyDescent="0.25">
      <c r="C6" t="s">
        <v>23</v>
      </c>
      <c r="D6" t="s">
        <v>24</v>
      </c>
      <c r="E6" s="8">
        <v>43251</v>
      </c>
    </row>
    <row r="7" spans="2:5" x14ac:dyDescent="0.25">
      <c r="C7" s="12" t="s">
        <v>15</v>
      </c>
      <c r="D7" s="12" t="s">
        <v>17</v>
      </c>
      <c r="E7" s="8">
        <v>43252</v>
      </c>
    </row>
    <row r="8" spans="2:5" x14ac:dyDescent="0.25">
      <c r="C8" s="12" t="s">
        <v>16</v>
      </c>
      <c r="D8" s="12" t="s">
        <v>17</v>
      </c>
      <c r="E8" s="8">
        <v>43252</v>
      </c>
    </row>
    <row r="9" spans="2:5" x14ac:dyDescent="0.25">
      <c r="C9" s="12" t="s">
        <v>18</v>
      </c>
      <c r="D9" s="12" t="s">
        <v>17</v>
      </c>
      <c r="E9" s="8">
        <v>43252</v>
      </c>
    </row>
    <row r="10" spans="2:5" ht="46.5" customHeight="1" x14ac:dyDescent="0.25">
      <c r="C10" s="15" t="s">
        <v>163</v>
      </c>
      <c r="D10" s="12" t="s">
        <v>17</v>
      </c>
      <c r="E10" s="13">
        <v>43252</v>
      </c>
    </row>
    <row r="11" spans="2:5" x14ac:dyDescent="0.25">
      <c r="C11" s="12" t="s">
        <v>19</v>
      </c>
      <c r="D11" s="12" t="s">
        <v>17</v>
      </c>
      <c r="E11" s="8">
        <v>43252</v>
      </c>
    </row>
    <row r="12" spans="2:5" x14ac:dyDescent="0.25">
      <c r="C12" s="12" t="s">
        <v>160</v>
      </c>
      <c r="D12" s="12" t="s">
        <v>17</v>
      </c>
      <c r="E12" s="8">
        <v>43252</v>
      </c>
    </row>
    <row r="13" spans="2:5" x14ac:dyDescent="0.25">
      <c r="B13" s="16">
        <v>12946</v>
      </c>
      <c r="C13" s="12" t="s">
        <v>164</v>
      </c>
      <c r="D13" s="12" t="s">
        <v>17</v>
      </c>
      <c r="E13" s="8">
        <v>43252</v>
      </c>
    </row>
    <row r="14" spans="2:5" x14ac:dyDescent="0.25">
      <c r="B14" s="16">
        <v>12917</v>
      </c>
      <c r="C14" s="12" t="s">
        <v>165</v>
      </c>
      <c r="D14" s="12" t="s">
        <v>17</v>
      </c>
      <c r="E14" s="8">
        <v>43252</v>
      </c>
    </row>
    <row r="15" spans="2:5" x14ac:dyDescent="0.25">
      <c r="B15" s="16">
        <v>267</v>
      </c>
      <c r="C15" s="12" t="s">
        <v>166</v>
      </c>
      <c r="D15" s="12" t="s">
        <v>17</v>
      </c>
      <c r="E15" s="8">
        <v>43252</v>
      </c>
    </row>
    <row r="16" spans="2:5" x14ac:dyDescent="0.25">
      <c r="B16" s="16"/>
      <c r="C16" s="12"/>
      <c r="D16" s="12"/>
      <c r="E16" s="8"/>
    </row>
    <row r="17" spans="2:5" ht="23.25" x14ac:dyDescent="0.35">
      <c r="B17" s="41" t="s">
        <v>183</v>
      </c>
      <c r="D17" s="12" t="s">
        <v>17</v>
      </c>
      <c r="E17" s="8"/>
    </row>
    <row r="18" spans="2:5" x14ac:dyDescent="0.25">
      <c r="B18" s="42"/>
      <c r="C18" t="s">
        <v>184</v>
      </c>
    </row>
    <row r="19" spans="2:5" x14ac:dyDescent="0.25">
      <c r="B19" s="42"/>
      <c r="C19" t="s">
        <v>185</v>
      </c>
    </row>
    <row r="20" spans="2:5" x14ac:dyDescent="0.25">
      <c r="B20" s="42"/>
      <c r="C20" t="s">
        <v>186</v>
      </c>
    </row>
    <row r="21" spans="2:5" x14ac:dyDescent="0.25">
      <c r="B21" s="42">
        <v>12956</v>
      </c>
      <c r="C21" t="s">
        <v>187</v>
      </c>
    </row>
    <row r="22" spans="2:5" x14ac:dyDescent="0.25">
      <c r="B22" s="42">
        <v>12922</v>
      </c>
      <c r="C22" t="s">
        <v>188</v>
      </c>
    </row>
    <row r="23" spans="2:5" x14ac:dyDescent="0.25">
      <c r="B23" s="42">
        <v>12922</v>
      </c>
      <c r="D23" t="s">
        <v>189</v>
      </c>
    </row>
    <row r="24" spans="2:5" x14ac:dyDescent="0.25">
      <c r="B24" s="42">
        <v>12922</v>
      </c>
      <c r="C24" t="s">
        <v>190</v>
      </c>
    </row>
    <row r="25" spans="2:5" x14ac:dyDescent="0.25">
      <c r="B25" s="42"/>
      <c r="D25" t="s">
        <v>191</v>
      </c>
    </row>
    <row r="26" spans="2:5" x14ac:dyDescent="0.25">
      <c r="B26" s="42">
        <v>12922</v>
      </c>
      <c r="C26" t="s">
        <v>192</v>
      </c>
    </row>
    <row r="27" spans="2:5" x14ac:dyDescent="0.25">
      <c r="B27" s="42">
        <v>12922</v>
      </c>
      <c r="D27" t="s">
        <v>193</v>
      </c>
    </row>
    <row r="28" spans="2:5" x14ac:dyDescent="0.25">
      <c r="B28" s="42" t="s">
        <v>194</v>
      </c>
    </row>
    <row r="29" spans="2:5" x14ac:dyDescent="0.25">
      <c r="B29" s="42"/>
    </row>
    <row r="30" spans="2:5" ht="23.25" x14ac:dyDescent="0.35">
      <c r="B30" s="41" t="s">
        <v>195</v>
      </c>
      <c r="D30" t="s">
        <v>17</v>
      </c>
    </row>
    <row r="31" spans="2:5" x14ac:dyDescent="0.25">
      <c r="B31" s="42"/>
      <c r="C31" t="s">
        <v>196</v>
      </c>
    </row>
    <row r="32" spans="2:5" x14ac:dyDescent="0.25">
      <c r="B32" s="42"/>
      <c r="D32" t="s">
        <v>197</v>
      </c>
    </row>
    <row r="33" spans="2:4" x14ac:dyDescent="0.25">
      <c r="B33" s="42"/>
      <c r="C33" t="s">
        <v>198</v>
      </c>
    </row>
    <row r="34" spans="2:4" x14ac:dyDescent="0.25">
      <c r="D34" t="s">
        <v>199</v>
      </c>
    </row>
    <row r="35" spans="2:4" x14ac:dyDescent="0.25">
      <c r="B35" t="s">
        <v>200</v>
      </c>
      <c r="D35" t="s">
        <v>201</v>
      </c>
    </row>
    <row r="36" spans="2:4" x14ac:dyDescent="0.25">
      <c r="C36" t="s">
        <v>202</v>
      </c>
    </row>
    <row r="37" spans="2:4" x14ac:dyDescent="0.25">
      <c r="D37" t="s">
        <v>203</v>
      </c>
    </row>
    <row r="38" spans="2:4" x14ac:dyDescent="0.25">
      <c r="D38" t="s">
        <v>204</v>
      </c>
    </row>
    <row r="39" spans="2:4" x14ac:dyDescent="0.25">
      <c r="B39" t="s">
        <v>205</v>
      </c>
      <c r="D39" t="s">
        <v>206</v>
      </c>
    </row>
    <row r="40" spans="2:4" x14ac:dyDescent="0.25">
      <c r="D40" t="s">
        <v>207</v>
      </c>
    </row>
    <row r="41" spans="2:4" x14ac:dyDescent="0.25">
      <c r="C41" t="s">
        <v>208</v>
      </c>
    </row>
    <row r="42" spans="2:4" x14ac:dyDescent="0.25">
      <c r="C42" t="s">
        <v>209</v>
      </c>
    </row>
    <row r="43" spans="2:4" x14ac:dyDescent="0.25">
      <c r="B43" t="s">
        <v>194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JumpStartInputTool</vt:lpstr>
      <vt:lpstr>Master</vt:lpstr>
      <vt:lpstr>Provenance</vt:lpstr>
      <vt:lpstr>CityCounty</vt:lpstr>
      <vt:lpstr>JumpStartInputTool!Print_Area</vt:lpstr>
      <vt:lpstr>Services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Williams</dc:creator>
  <cp:lastModifiedBy>Lowrie, Emily (DBHDS)</cp:lastModifiedBy>
  <cp:lastPrinted>2018-06-05T13:05:43Z</cp:lastPrinted>
  <dcterms:created xsi:type="dcterms:W3CDTF">2018-05-31T15:29:28Z</dcterms:created>
  <dcterms:modified xsi:type="dcterms:W3CDTF">2018-10-16T20:14:17Z</dcterms:modified>
</cp:coreProperties>
</file>